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900" firstSheet="2" activeTab="2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класс'!$A$17:$S$17</definedName>
    <definedName name="_xlnm._FilterDatabase" localSheetId="8" hidden="1">'11 класс'!$A$17:$S$17</definedName>
    <definedName name="_xlnm._FilterDatabase" localSheetId="2" hidden="1">'5 класс'!$A$17:$S$17</definedName>
    <definedName name="_xlnm._FilterDatabase" localSheetId="3" hidden="1">'6 класс'!$A$17:$S$17</definedName>
    <definedName name="_xlnm._FilterDatabase" localSheetId="4" hidden="1">'7 класс'!$A$17:$S$17</definedName>
    <definedName name="_xlnm._FilterDatabase" localSheetId="5" hidden="1">'8 класс'!$A$17:$S$17</definedName>
    <definedName name="_xlnm._FilterDatabase" localSheetId="6" hidden="1">'9 класс'!$A$17:$S$17</definedName>
    <definedName name="_xlnm._FilterDatabase" localSheetId="0" hidden="1">шаблон!$A$18:$U$18</definedName>
    <definedName name="йПол">[1]work!$A$2:$A$3</definedName>
    <definedName name="_xlnm.Print_Area" localSheetId="7">'10 класс'!$A$1:$S$26</definedName>
    <definedName name="_xlnm.Print_Area" localSheetId="8">'11 класс'!$A$1:$S$25</definedName>
    <definedName name="_xlnm.Print_Area" localSheetId="2">'5 класс'!$A$1:$S$50</definedName>
    <definedName name="_xlnm.Print_Area" localSheetId="3">'6 класс'!$A$1:$S$32</definedName>
    <definedName name="_xlnm.Print_Area" localSheetId="4">'7 класс'!$A$1:$S$27</definedName>
    <definedName name="_xlnm.Print_Area" localSheetId="5">'8 класс'!$A$1:$S$119</definedName>
    <definedName name="_xlnm.Print_Area" localSheetId="6">'9 класс'!$A$1:$S$31</definedName>
    <definedName name="_xlnm.Print_Area" localSheetId="0">шаблон!$A$1:$U$129</definedName>
    <definedName name="Пол">[1]work!$A$2:$A$3</definedName>
  </definedNames>
  <calcPr calcId="152511"/>
</workbook>
</file>

<file path=xl/calcChain.xml><?xml version="1.0" encoding="utf-8"?>
<calcChain xmlns="http://schemas.openxmlformats.org/spreadsheetml/2006/main">
  <c r="A20" i="65" l="1"/>
  <c r="A22" i="65"/>
  <c r="A24" i="65"/>
  <c r="A26" i="65"/>
  <c r="Q19" i="67"/>
  <c r="R19" i="67" s="1"/>
  <c r="Q18" i="67"/>
  <c r="R18" i="67" s="1"/>
  <c r="Q21" i="67"/>
  <c r="R21" i="67" s="1"/>
  <c r="Q25" i="67"/>
  <c r="R25" i="67" s="1"/>
  <c r="Q24" i="67"/>
  <c r="R24" i="67" s="1"/>
  <c r="Q22" i="67"/>
  <c r="R22" i="67" s="1"/>
  <c r="Q23" i="67"/>
  <c r="R23" i="67" s="1"/>
  <c r="Q20" i="67"/>
  <c r="R20" i="67" s="1"/>
  <c r="Q19" i="69" l="1"/>
  <c r="R19" i="69" s="1"/>
  <c r="Q18" i="69"/>
  <c r="R18" i="69" s="1"/>
  <c r="A18" i="69"/>
  <c r="Q18" i="68"/>
  <c r="R18" i="68" s="1"/>
  <c r="Q19" i="68"/>
  <c r="R19" i="68" s="1"/>
  <c r="Q20" i="68"/>
  <c r="R20" i="68" s="1"/>
  <c r="A18" i="68"/>
  <c r="A23" i="67"/>
  <c r="A22" i="67"/>
  <c r="A18" i="67"/>
  <c r="Q113" i="66"/>
  <c r="R113" i="66" s="1"/>
  <c r="Q112" i="66"/>
  <c r="R112" i="66" s="1"/>
  <c r="Q111" i="66"/>
  <c r="R111" i="66" s="1"/>
  <c r="A111" i="66"/>
  <c r="Q110" i="66"/>
  <c r="R110" i="66" s="1"/>
  <c r="A110" i="66"/>
  <c r="Q109" i="66"/>
  <c r="R109" i="66" s="1"/>
  <c r="A109" i="66"/>
  <c r="Q108" i="66"/>
  <c r="R108" i="66" s="1"/>
  <c r="A108" i="66"/>
  <c r="Q107" i="66"/>
  <c r="R107" i="66" s="1"/>
  <c r="A107" i="66"/>
  <c r="R106" i="66"/>
  <c r="Q106" i="66"/>
  <c r="A106" i="66"/>
  <c r="Q105" i="66"/>
  <c r="R105" i="66" s="1"/>
  <c r="A105" i="66"/>
  <c r="Q104" i="66"/>
  <c r="R104" i="66" s="1"/>
  <c r="A104" i="66"/>
  <c r="Q103" i="66"/>
  <c r="R103" i="66" s="1"/>
  <c r="A103" i="66"/>
  <c r="Q102" i="66"/>
  <c r="R102" i="66" s="1"/>
  <c r="A102" i="66"/>
  <c r="Q101" i="66"/>
  <c r="R101" i="66" s="1"/>
  <c r="A101" i="66"/>
  <c r="Q100" i="66"/>
  <c r="R100" i="66" s="1"/>
  <c r="A100" i="66"/>
  <c r="Q99" i="66"/>
  <c r="R99" i="66" s="1"/>
  <c r="A99" i="66"/>
  <c r="R98" i="66"/>
  <c r="Q98" i="66"/>
  <c r="A98" i="66"/>
  <c r="Q97" i="66"/>
  <c r="R97" i="66" s="1"/>
  <c r="A97" i="66"/>
  <c r="Q96" i="66"/>
  <c r="R96" i="66" s="1"/>
  <c r="A96" i="66"/>
  <c r="Q95" i="66"/>
  <c r="R95" i="66" s="1"/>
  <c r="A95" i="66"/>
  <c r="Q94" i="66"/>
  <c r="R94" i="66" s="1"/>
  <c r="A94" i="66"/>
  <c r="Q93" i="66"/>
  <c r="R93" i="66" s="1"/>
  <c r="A93" i="66"/>
  <c r="Q92" i="66"/>
  <c r="R92" i="66" s="1"/>
  <c r="A92" i="66"/>
  <c r="R91" i="66"/>
  <c r="Q91" i="66"/>
  <c r="A91" i="66"/>
  <c r="Q90" i="66"/>
  <c r="R90" i="66" s="1"/>
  <c r="A90" i="66"/>
  <c r="Q89" i="66"/>
  <c r="R89" i="66" s="1"/>
  <c r="A89" i="66"/>
  <c r="Q88" i="66"/>
  <c r="R88" i="66" s="1"/>
  <c r="A88" i="66"/>
  <c r="R87" i="66"/>
  <c r="Q87" i="66"/>
  <c r="A87" i="66"/>
  <c r="Q86" i="66"/>
  <c r="R86" i="66" s="1"/>
  <c r="A86" i="66"/>
  <c r="Q85" i="66"/>
  <c r="R85" i="66" s="1"/>
  <c r="A85" i="66"/>
  <c r="Q84" i="66"/>
  <c r="R84" i="66" s="1"/>
  <c r="A84" i="66"/>
  <c r="R83" i="66"/>
  <c r="Q83" i="66"/>
  <c r="A83" i="66"/>
  <c r="Q82" i="66"/>
  <c r="R82" i="66" s="1"/>
  <c r="A82" i="66"/>
  <c r="Q81" i="66"/>
  <c r="R81" i="66" s="1"/>
  <c r="A81" i="66"/>
  <c r="Q80" i="66"/>
  <c r="R80" i="66" s="1"/>
  <c r="A80" i="66"/>
  <c r="R79" i="66"/>
  <c r="Q79" i="66"/>
  <c r="A79" i="66"/>
  <c r="Q78" i="66"/>
  <c r="R78" i="66" s="1"/>
  <c r="A78" i="66"/>
  <c r="Q77" i="66"/>
  <c r="R77" i="66" s="1"/>
  <c r="A77" i="66"/>
  <c r="Q76" i="66"/>
  <c r="R76" i="66" s="1"/>
  <c r="A76" i="66"/>
  <c r="R75" i="66"/>
  <c r="Q75" i="66"/>
  <c r="A75" i="66"/>
  <c r="Q74" i="66"/>
  <c r="R74" i="66" s="1"/>
  <c r="A74" i="66"/>
  <c r="Q73" i="66"/>
  <c r="R73" i="66" s="1"/>
  <c r="A73" i="66"/>
  <c r="Q72" i="66"/>
  <c r="R72" i="66" s="1"/>
  <c r="A72" i="66"/>
  <c r="R71" i="66"/>
  <c r="Q71" i="66"/>
  <c r="A71" i="66"/>
  <c r="Q70" i="66"/>
  <c r="R70" i="66" s="1"/>
  <c r="A70" i="66"/>
  <c r="Q69" i="66"/>
  <c r="R69" i="66" s="1"/>
  <c r="A69" i="66"/>
  <c r="Q68" i="66"/>
  <c r="R68" i="66" s="1"/>
  <c r="A68" i="66"/>
  <c r="R67" i="66"/>
  <c r="Q67" i="66"/>
  <c r="A67" i="66"/>
  <c r="Q66" i="66"/>
  <c r="R66" i="66" s="1"/>
  <c r="A66" i="66"/>
  <c r="Q65" i="66"/>
  <c r="R65" i="66" s="1"/>
  <c r="A65" i="66"/>
  <c r="Q64" i="66"/>
  <c r="R64" i="66" s="1"/>
  <c r="A64" i="66"/>
  <c r="R63" i="66"/>
  <c r="Q63" i="66"/>
  <c r="A63" i="66"/>
  <c r="Q62" i="66"/>
  <c r="R62" i="66" s="1"/>
  <c r="A62" i="66"/>
  <c r="Q61" i="66"/>
  <c r="R61" i="66" s="1"/>
  <c r="A61" i="66"/>
  <c r="Q60" i="66"/>
  <c r="R60" i="66" s="1"/>
  <c r="A60" i="66"/>
  <c r="R59" i="66"/>
  <c r="Q59" i="66"/>
  <c r="A59" i="66"/>
  <c r="Q58" i="66"/>
  <c r="R58" i="66" s="1"/>
  <c r="A58" i="66"/>
  <c r="Q57" i="66"/>
  <c r="R57" i="66" s="1"/>
  <c r="A57" i="66"/>
  <c r="Q56" i="66"/>
  <c r="R56" i="66" s="1"/>
  <c r="A56" i="66"/>
  <c r="R55" i="66"/>
  <c r="Q55" i="66"/>
  <c r="A55" i="66"/>
  <c r="Q54" i="66"/>
  <c r="R54" i="66" s="1"/>
  <c r="A54" i="66"/>
  <c r="Q53" i="66"/>
  <c r="R53" i="66" s="1"/>
  <c r="A53" i="66"/>
  <c r="Q52" i="66"/>
  <c r="R52" i="66" s="1"/>
  <c r="A52" i="66"/>
  <c r="R51" i="66"/>
  <c r="Q51" i="66"/>
  <c r="A51" i="66"/>
  <c r="Q50" i="66"/>
  <c r="R50" i="66" s="1"/>
  <c r="A50" i="66"/>
  <c r="Q49" i="66"/>
  <c r="R49" i="66" s="1"/>
  <c r="A49" i="66"/>
  <c r="Q48" i="66"/>
  <c r="R48" i="66" s="1"/>
  <c r="A48" i="66"/>
  <c r="R47" i="66"/>
  <c r="Q47" i="66"/>
  <c r="A47" i="66"/>
  <c r="Q46" i="66"/>
  <c r="R46" i="66" s="1"/>
  <c r="A46" i="66"/>
  <c r="Q45" i="66"/>
  <c r="R45" i="66" s="1"/>
  <c r="A45" i="66"/>
  <c r="Q44" i="66"/>
  <c r="R44" i="66" s="1"/>
  <c r="A44" i="66"/>
  <c r="R43" i="66"/>
  <c r="Q43" i="66"/>
  <c r="A43" i="66"/>
  <c r="Q42" i="66"/>
  <c r="R42" i="66" s="1"/>
  <c r="A42" i="66"/>
  <c r="Q41" i="66"/>
  <c r="R41" i="66" s="1"/>
  <c r="A41" i="66"/>
  <c r="Q40" i="66"/>
  <c r="R40" i="66" s="1"/>
  <c r="A40" i="66"/>
  <c r="R39" i="66"/>
  <c r="Q39" i="66"/>
  <c r="A39" i="66"/>
  <c r="Q38" i="66"/>
  <c r="R38" i="66" s="1"/>
  <c r="A38" i="66"/>
  <c r="Q37" i="66"/>
  <c r="R37" i="66" s="1"/>
  <c r="A37" i="66"/>
  <c r="Q36" i="66"/>
  <c r="R36" i="66" s="1"/>
  <c r="A36" i="66"/>
  <c r="R35" i="66"/>
  <c r="Q35" i="66"/>
  <c r="A35" i="66"/>
  <c r="Q34" i="66"/>
  <c r="R34" i="66" s="1"/>
  <c r="A34" i="66"/>
  <c r="Q33" i="66"/>
  <c r="R33" i="66" s="1"/>
  <c r="A33" i="66"/>
  <c r="Q32" i="66"/>
  <c r="R32" i="66" s="1"/>
  <c r="A32" i="66"/>
  <c r="R31" i="66"/>
  <c r="Q31" i="66"/>
  <c r="A31" i="66"/>
  <c r="Q30" i="66"/>
  <c r="R30" i="66" s="1"/>
  <c r="A30" i="66"/>
  <c r="Q29" i="66"/>
  <c r="R29" i="66" s="1"/>
  <c r="A29" i="66"/>
  <c r="Q28" i="66"/>
  <c r="R28" i="66" s="1"/>
  <c r="A28" i="66"/>
  <c r="R27" i="66"/>
  <c r="Q27" i="66"/>
  <c r="A27" i="66"/>
  <c r="Q26" i="66"/>
  <c r="R26" i="66" s="1"/>
  <c r="A26" i="66"/>
  <c r="Q25" i="66"/>
  <c r="R25" i="66" s="1"/>
  <c r="A25" i="66"/>
  <c r="Q24" i="66"/>
  <c r="R24" i="66" s="1"/>
  <c r="A24" i="66"/>
  <c r="R23" i="66"/>
  <c r="Q23" i="66"/>
  <c r="A23" i="66"/>
  <c r="Q22" i="66"/>
  <c r="R22" i="66" s="1"/>
  <c r="A22" i="66"/>
  <c r="Q21" i="66"/>
  <c r="R21" i="66" s="1"/>
  <c r="Q20" i="66"/>
  <c r="R20" i="66" s="1"/>
  <c r="Q19" i="66"/>
  <c r="R19" i="66" s="1"/>
  <c r="R18" i="66"/>
  <c r="Q18" i="66"/>
  <c r="A18" i="66"/>
  <c r="Q21" i="65"/>
  <c r="R21" i="65" s="1"/>
  <c r="Q20" i="65"/>
  <c r="R20" i="65" s="1"/>
  <c r="Q25" i="65"/>
  <c r="R25" i="65" s="1"/>
  <c r="Q18" i="65"/>
  <c r="R18" i="65" s="1"/>
  <c r="Q19" i="65"/>
  <c r="R19" i="65" s="1"/>
  <c r="Q24" i="65"/>
  <c r="R24" i="65" s="1"/>
  <c r="Q23" i="65"/>
  <c r="R23" i="65" s="1"/>
  <c r="Q26" i="65"/>
  <c r="R26" i="65" s="1"/>
  <c r="Q22" i="65"/>
  <c r="R22" i="65" s="1"/>
  <c r="A18" i="65"/>
  <c r="Q29" i="64"/>
  <c r="R29" i="64" s="1"/>
  <c r="Q33" i="64"/>
  <c r="R33" i="64" s="1"/>
  <c r="Q25" i="64"/>
  <c r="R25" i="64" s="1"/>
  <c r="Q23" i="64"/>
  <c r="R23" i="64" s="1"/>
  <c r="Q32" i="64"/>
  <c r="R32" i="64" s="1"/>
  <c r="Q24" i="64"/>
  <c r="R24" i="64" s="1"/>
  <c r="Q44" i="64"/>
  <c r="R44" i="64" s="1"/>
  <c r="Q39" i="64"/>
  <c r="R39" i="64" s="1"/>
  <c r="Q43" i="64"/>
  <c r="R43" i="64" s="1"/>
  <c r="Q31" i="64"/>
  <c r="R31" i="64" s="1"/>
  <c r="Q20" i="64"/>
  <c r="R20" i="64" s="1"/>
  <c r="Q30" i="64"/>
  <c r="R30" i="64" s="1"/>
  <c r="Q28" i="64"/>
  <c r="R28" i="64" s="1"/>
  <c r="Q38" i="64"/>
  <c r="R38" i="64" s="1"/>
  <c r="Q37" i="64"/>
  <c r="R37" i="64" s="1"/>
  <c r="Q35" i="64"/>
  <c r="R35" i="64" s="1"/>
  <c r="Q22" i="64"/>
  <c r="R22" i="64" s="1"/>
  <c r="Q18" i="64"/>
  <c r="R18" i="64" s="1"/>
  <c r="Q19" i="64"/>
  <c r="R19" i="64" s="1"/>
  <c r="Q21" i="64"/>
  <c r="R21" i="64" s="1"/>
  <c r="Q27" i="64"/>
  <c r="R27" i="64" s="1"/>
  <c r="Q26" i="64"/>
  <c r="R26" i="64" s="1"/>
  <c r="A23" i="64"/>
  <c r="Q34" i="64"/>
  <c r="R34" i="64" s="1"/>
  <c r="A22" i="64"/>
  <c r="Q42" i="64"/>
  <c r="R42" i="64" s="1"/>
  <c r="Q41" i="64"/>
  <c r="R41" i="64" s="1"/>
  <c r="Q40" i="64"/>
  <c r="R40" i="64" s="1"/>
  <c r="Q36" i="64"/>
  <c r="R36" i="64" s="1"/>
  <c r="A18" i="64"/>
  <c r="Q21" i="57" l="1"/>
  <c r="R21" i="57" s="1"/>
  <c r="Q18" i="57"/>
  <c r="R18" i="57" s="1"/>
  <c r="Q19" i="57"/>
  <c r="R19" i="57" s="1"/>
  <c r="Q20" i="57"/>
  <c r="R20" i="57" s="1"/>
  <c r="A18" i="57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S90" i="38"/>
  <c r="T90" i="38" s="1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S81" i="38"/>
  <c r="T81" i="38" s="1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</calcChain>
</file>

<file path=xl/sharedStrings.xml><?xml version="1.0" encoding="utf-8"?>
<sst xmlns="http://schemas.openxmlformats.org/spreadsheetml/2006/main" count="1172" uniqueCount="534">
  <si>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</si>
  <si>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</si>
  <si>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</si>
  <si>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</si>
  <si>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</si>
  <si>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</si>
  <si>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</si>
  <si>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</si>
  <si>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</si>
  <si>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</si>
  <si>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</si>
  <si>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</si>
  <si>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</si>
  <si>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</si>
  <si>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</si>
  <si>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</si>
  <si>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</si>
  <si>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</si>
  <si>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</si>
  <si>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</si>
  <si>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</si>
  <si>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</si>
  <si>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</si>
  <si>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</si>
  <si>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</si>
  <si>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</si>
  <si>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</si>
  <si>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</si>
  <si>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</si>
  <si>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</si>
  <si>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</si>
  <si>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</si>
  <si>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</si>
  <si>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</si>
  <si>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</si>
  <si>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</si>
  <si>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</si>
  <si>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</si>
  <si>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</si>
  <si>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</si>
  <si>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</si>
  <si>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</si>
  <si>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</si>
  <si>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</si>
  <si>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</si>
  <si>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</si>
  <si>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</si>
  <si>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</si>
  <si>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</si>
  <si>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</si>
  <si>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</si>
  <si>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</si>
  <si>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</si>
  <si>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</si>
  <si>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</si>
  <si>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</si>
  <si>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</si>
  <si>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</si>
  <si>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</si>
  <si>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</si>
  <si>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</si>
  <si>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</si>
  <si>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</si>
  <si>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</si>
  <si>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</si>
  <si>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</si>
  <si>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</si>
  <si>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</si>
  <si>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</si>
  <si>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</si>
  <si>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</si>
  <si>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</si>
  <si>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</si>
  <si>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</si>
  <si>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</si>
  <si>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</si>
  <si>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</si>
  <si>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</si>
  <si>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</si>
  <si>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</si>
  <si>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</si>
  <si>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</si>
  <si>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</si>
  <si>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</si>
  <si>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</si>
  <si>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</si>
  <si>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</si>
  <si>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</si>
  <si>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</si>
  <si>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</si>
  <si>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</si>
  <si>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</si>
  <si>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</si>
  <si>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</si>
  <si>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</si>
  <si>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</si>
  <si>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</si>
  <si>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</si>
  <si>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</si>
  <si>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</si>
  <si>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</si>
  <si>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</si>
  <si>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</si>
  <si>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</si>
  <si>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</si>
  <si>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</si>
  <si>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</si>
  <si>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</si>
  <si>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</si>
  <si>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</si>
  <si>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</si>
  <si>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</si>
  <si>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</si>
  <si>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</si>
  <si>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</si>
  <si>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</si>
  <si>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</si>
  <si>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</si>
  <si>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</si>
  <si>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</si>
  <si>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</si>
  <si>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</si>
  <si>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</si>
  <si>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</si>
  <si>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</si>
  <si>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</si>
  <si>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</si>
  <si>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</si>
  <si>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</si>
  <si>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</si>
  <si>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</si>
  <si>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</si>
  <si>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</si>
  <si>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</si>
  <si>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</si>
  <si>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</si>
  <si>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</si>
  <si>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</si>
  <si>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</si>
  <si>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</si>
  <si>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</si>
  <si>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</si>
  <si>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</si>
  <si>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</si>
  <si>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предмет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</si>
  <si>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</si>
  <si>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</si>
  <si>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</si>
  <si>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</si>
  <si>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</si>
  <si>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</si>
  <si>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</si>
  <si>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</si>
  <si>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</si>
  <si>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</si>
  <si>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</si>
  <si>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</si>
  <si>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</si>
  <si>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</si>
  <si>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</si>
  <si>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</si>
  <si>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</si>
  <si>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</si>
  <si>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</si>
  <si>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</si>
  <si>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</si>
  <si>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</si>
  <si>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</si>
  <si>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</si>
  <si>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</si>
  <si>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</si>
  <si>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</si>
  <si>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</si>
  <si>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</si>
  <si>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</si>
  <si>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</si>
  <si>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</si>
  <si>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</si>
  <si>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</si>
  <si>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</si>
  <si>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</si>
  <si>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</si>
  <si>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</si>
  <si>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</si>
  <si>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</si>
  <si>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</si>
  <si>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</si>
  <si>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</si>
  <si>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</si>
  <si>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</si>
  <si>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</si>
  <si>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</si>
  <si>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</si>
  <si>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</si>
  <si>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</si>
  <si>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</si>
  <si>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</si>
  <si>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</si>
  <si>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</si>
  <si>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</si>
  <si>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</si>
  <si>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</si>
  <si>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</si>
  <si>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</si>
  <si>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</si>
  <si>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</si>
  <si>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</si>
  <si>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</si>
  <si>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</si>
  <si>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</si>
  <si>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</si>
  <si>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</si>
  <si>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</si>
  <si>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</si>
  <si>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</si>
  <si>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</si>
  <si>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</si>
  <si>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</si>
  <si>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</si>
  <si>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</si>
  <si>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</si>
  <si>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</si>
  <si>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</si>
  <si>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</si>
  <si>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</si>
  <si>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</si>
  <si>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</si>
  <si>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</si>
  <si>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</si>
  <si>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</si>
  <si>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</si>
  <si>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</si>
  <si>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</si>
  <si>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</si>
  <si>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</si>
  <si>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</si>
  <si>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</si>
  <si>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</si>
  <si>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</si>
  <si>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</si>
  <si>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</si>
  <si>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</si>
  <si>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</si>
  <si>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</si>
  <si>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</si>
  <si>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</si>
  <si>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</si>
  <si>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</si>
  <si>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</si>
  <si>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</si>
  <si>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</si>
  <si>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</si>
  <si>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</si>
  <si>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</si>
  <si>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</si>
  <si>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</si>
  <si>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</si>
  <si>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</si>
  <si>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</si>
  <si>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</si>
  <si>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</si>
  <si>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</si>
  <si>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</si>
  <si>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</si>
  <si>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</si>
  <si>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</si>
  <si>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</si>
  <si>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</si>
  <si>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</si>
  <si>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</si>
  <si>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</si>
  <si>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</si>
  <si>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</si>
  <si>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</si>
  <si>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</si>
  <si>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</si>
  <si>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</si>
  <si>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</si>
  <si>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</si>
  <si>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</si>
  <si>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</si>
  <si>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</si>
  <si>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</si>
  <si>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</si>
  <si>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</si>
  <si>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</si>
  <si>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</si>
  <si>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</si>
  <si>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</si>
  <si>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</si>
  <si>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</si>
  <si>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</si>
  <si>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</si>
  <si>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</si>
  <si>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</si>
  <si>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</si>
  <si>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</si>
  <si>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</si>
  <si>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</si>
  <si>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</si>
  <si>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</si>
  <si>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</si>
  <si>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</si>
  <si>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</si>
  <si>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</si>
  <si>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</si>
  <si>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</si>
  <si>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</si>
  <si>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</si>
  <si>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</si>
  <si>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</si>
  <si>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</si>
  <si>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</si>
  <si>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</si>
  <si>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</si>
  <si>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</si>
  <si>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</si>
  <si>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</si>
  <si>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</si>
  <si>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</si>
  <si>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</si>
  <si>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</si>
  <si>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</si>
  <si>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</si>
  <si>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</si>
  <si>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</si>
  <si>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</si>
  <si>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</si>
  <si>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</si>
  <si>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</si>
  <si>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</si>
  <si>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</si>
  <si>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</si>
  <si>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</si>
  <si>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</si>
  <si>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</si>
  <si>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</si>
  <si>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</si>
  <si>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</si>
  <si>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</si>
  <si>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</si>
  <si>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</si>
  <si>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</si>
  <si>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</si>
  <si>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</si>
  <si>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</si>
  <si>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</si>
  <si>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</si>
  <si>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</si>
  <si>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</si>
  <si>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</si>
  <si>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</si>
  <si>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</si>
  <si>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</si>
  <si>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</si>
  <si>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</si>
  <si>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</si>
  <si>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</si>
  <si>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</si>
  <si>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</si>
  <si>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</si>
  <si>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</si>
  <si>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5a-2023-1</t>
  </si>
  <si>
    <t>5a-2023-2</t>
  </si>
  <si>
    <t>?</t>
  </si>
  <si>
    <t>7 класс</t>
  </si>
  <si>
    <t>8 класс</t>
  </si>
  <si>
    <t>9 класс</t>
  </si>
  <si>
    <t>10 класс</t>
  </si>
  <si>
    <t>11 класс</t>
  </si>
  <si>
    <t>МАОУ "…"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</si>
  <si>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</si>
  <si>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</si>
  <si>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</si>
  <si>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</si>
  <si>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</si>
  <si>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"Средняя общеобразовательная школа №17"</t>
  </si>
  <si>
    <t>немецкому языку</t>
  </si>
  <si>
    <t>03-06.10.2023</t>
  </si>
  <si>
    <t>Абрамов</t>
  </si>
  <si>
    <t>6А</t>
  </si>
  <si>
    <t>Сарайкин</t>
  </si>
  <si>
    <t>Лев</t>
  </si>
  <si>
    <t>Константинович</t>
  </si>
  <si>
    <t>Коротина</t>
  </si>
  <si>
    <t>Анатольевна</t>
  </si>
  <si>
    <t>6Б</t>
  </si>
  <si>
    <t>Лавров</t>
  </si>
  <si>
    <t>Попова</t>
  </si>
  <si>
    <t>Ильинична</t>
  </si>
  <si>
    <t xml:space="preserve">Шелкова </t>
  </si>
  <si>
    <t>Виговский</t>
  </si>
  <si>
    <t>Ростиславович</t>
  </si>
  <si>
    <t>6В</t>
  </si>
  <si>
    <t>Бритвина</t>
  </si>
  <si>
    <t>6Г</t>
  </si>
  <si>
    <t>Веселова</t>
  </si>
  <si>
    <t>немецкий язык</t>
  </si>
  <si>
    <t>Зимин</t>
  </si>
  <si>
    <t>Романович</t>
  </si>
  <si>
    <t>Кожин</t>
  </si>
  <si>
    <t>Денисович</t>
  </si>
  <si>
    <t>Семишин</t>
  </si>
  <si>
    <t>Шишов</t>
  </si>
  <si>
    <t>Игорь</t>
  </si>
  <si>
    <t>Воропаева</t>
  </si>
  <si>
    <t>Анастасия</t>
  </si>
  <si>
    <t>Денисовна</t>
  </si>
  <si>
    <t>7В</t>
  </si>
  <si>
    <t>Карачев</t>
  </si>
  <si>
    <t>Захарова</t>
  </si>
  <si>
    <t>7Г</t>
  </si>
  <si>
    <t>Никанорова</t>
  </si>
  <si>
    <t>Анисья</t>
  </si>
  <si>
    <t>Эдуардовна</t>
  </si>
  <si>
    <t>Шилова</t>
  </si>
  <si>
    <t>Карина</t>
  </si>
  <si>
    <t>10А</t>
  </si>
  <si>
    <t>Трещикова</t>
  </si>
  <si>
    <t>Василина</t>
  </si>
  <si>
    <t>Аргунов</t>
  </si>
  <si>
    <t>10Б</t>
  </si>
  <si>
    <t>Косарев</t>
  </si>
  <si>
    <t>11Б</t>
  </si>
  <si>
    <t>Панкратова</t>
  </si>
  <si>
    <t>Евгения</t>
  </si>
  <si>
    <t xml:space="preserve">Зобнина </t>
  </si>
  <si>
    <t xml:space="preserve">Наталья </t>
  </si>
  <si>
    <t>9А</t>
  </si>
  <si>
    <t xml:space="preserve">Никодимова </t>
  </si>
  <si>
    <t>Алекссеевна</t>
  </si>
  <si>
    <t xml:space="preserve">Савицкая </t>
  </si>
  <si>
    <t>Надежда</t>
  </si>
  <si>
    <t>Владиславовна</t>
  </si>
  <si>
    <t xml:space="preserve">Соколов </t>
  </si>
  <si>
    <t xml:space="preserve">Федяева </t>
  </si>
  <si>
    <t xml:space="preserve">Чамина </t>
  </si>
  <si>
    <t xml:space="preserve">Калинская </t>
  </si>
  <si>
    <t xml:space="preserve">София </t>
  </si>
  <si>
    <t xml:space="preserve">Михайловна </t>
  </si>
  <si>
    <t>9Г</t>
  </si>
  <si>
    <t xml:space="preserve">Толкунов </t>
  </si>
  <si>
    <t xml:space="preserve">Артем </t>
  </si>
  <si>
    <t xml:space="preserve">Сергеевич </t>
  </si>
  <si>
    <t>Белов</t>
  </si>
  <si>
    <t>5а-2023-5</t>
  </si>
  <si>
    <t>Демидова</t>
  </si>
  <si>
    <t>Татьяна</t>
  </si>
  <si>
    <t>Игоревна</t>
  </si>
  <si>
    <t>5а-2023-2</t>
  </si>
  <si>
    <t>Афоничев</t>
  </si>
  <si>
    <t>5а-2023-3</t>
  </si>
  <si>
    <t>Крамзаева</t>
  </si>
  <si>
    <t>Валерия</t>
  </si>
  <si>
    <t>5а-2023-4</t>
  </si>
  <si>
    <t>Новикова</t>
  </si>
  <si>
    <t>5а-2023-6</t>
  </si>
  <si>
    <t>Саватеева</t>
  </si>
  <si>
    <t>5а-2023-1</t>
  </si>
  <si>
    <t>Гришина</t>
  </si>
  <si>
    <t>5б-2023-7</t>
  </si>
  <si>
    <t>Дылевский</t>
  </si>
  <si>
    <t>Кирилл</t>
  </si>
  <si>
    <t>5б-2023-4</t>
  </si>
  <si>
    <t>Кубышкин</t>
  </si>
  <si>
    <t>5б-2023-6</t>
  </si>
  <si>
    <t>Суслонова</t>
  </si>
  <si>
    <t>Кристина</t>
  </si>
  <si>
    <t>5б-2023-3</t>
  </si>
  <si>
    <t>Фролова</t>
  </si>
  <si>
    <t xml:space="preserve">Екатерина </t>
  </si>
  <si>
    <t>5б-2023-2</t>
  </si>
  <si>
    <t>Цой</t>
  </si>
  <si>
    <t>Кира</t>
  </si>
  <si>
    <t>5б-2023-5</t>
  </si>
  <si>
    <t>Черных</t>
  </si>
  <si>
    <t>Виталина</t>
  </si>
  <si>
    <t>5б-2023-1</t>
  </si>
  <si>
    <t>Долотова</t>
  </si>
  <si>
    <t>5г-2023-3</t>
  </si>
  <si>
    <t>Латышев</t>
  </si>
  <si>
    <t>5г-2023-4</t>
  </si>
  <si>
    <t>Смелкова</t>
  </si>
  <si>
    <t>5г-2023-2</t>
  </si>
  <si>
    <t>Терещенко</t>
  </si>
  <si>
    <t>Вадим</t>
  </si>
  <si>
    <t>5г-2023-6</t>
  </si>
  <si>
    <t>Широков</t>
  </si>
  <si>
    <t>Виктор</t>
  </si>
  <si>
    <t>5г-2023-1</t>
  </si>
  <si>
    <t>Шпагин</t>
  </si>
  <si>
    <t>5г-2023-5</t>
  </si>
  <si>
    <t>Рохлина</t>
  </si>
  <si>
    <t>5Д</t>
  </si>
  <si>
    <t>5д-2023-1</t>
  </si>
  <si>
    <t>Савельев</t>
  </si>
  <si>
    <t>5д-2023-3</t>
  </si>
  <si>
    <t>Соколов</t>
  </si>
  <si>
    <t>5д-2023-4</t>
  </si>
  <si>
    <t>Соколова</t>
  </si>
  <si>
    <t>5д-2023-2</t>
  </si>
  <si>
    <t>Андреева Н.А.</t>
  </si>
  <si>
    <t>Курочкина А.Е.</t>
  </si>
  <si>
    <t>5в-2023-1</t>
  </si>
  <si>
    <t>5в-2023-2</t>
  </si>
  <si>
    <t>5в-2023-3</t>
  </si>
  <si>
    <t>5в-2023-4</t>
  </si>
  <si>
    <t>МАОУ "СОШ №17"</t>
  </si>
  <si>
    <t>6а-2023-1</t>
  </si>
  <si>
    <t>6а-2023-2</t>
  </si>
  <si>
    <t>6б-2023-3</t>
  </si>
  <si>
    <t>6в-2023-1</t>
  </si>
  <si>
    <t>6г-2023-1</t>
  </si>
  <si>
    <t>6г-2023-2</t>
  </si>
  <si>
    <t>6б-2023-1</t>
  </si>
  <si>
    <t>6б-2023-2</t>
  </si>
  <si>
    <t>6б-2023-4</t>
  </si>
  <si>
    <t>7в-2023-1</t>
  </si>
  <si>
    <t>7в-2023-2</t>
  </si>
  <si>
    <t>7г-2023-1</t>
  </si>
  <si>
    <t>7г-20232-</t>
  </si>
  <si>
    <t>9а-2023-1</t>
  </si>
  <si>
    <t>9а-2023-2</t>
  </si>
  <si>
    <t>9а-2023-3</t>
  </si>
  <si>
    <t>9а-2023-4</t>
  </si>
  <si>
    <t>9а-2023-5</t>
  </si>
  <si>
    <t>9а-2023-6</t>
  </si>
  <si>
    <t>9г-2023-1</t>
  </si>
  <si>
    <t>9г-2023-2</t>
  </si>
  <si>
    <t>10б-2023-1</t>
  </si>
  <si>
    <t>10а-2023-1</t>
  </si>
  <si>
    <t>10а-2023-2</t>
  </si>
  <si>
    <t>11б-2023-1</t>
  </si>
  <si>
    <t>11б-2023-2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</si>
</sst>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" fontId="0" fillId="0" borderId="6" xfId="0" applyNumberFormat="1" applyFont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4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14" fontId="1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6" xfId="0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5" x14ac:dyDescent="0.25"/>
  <cols>
    <col min="1" max="1" width="7.140625" customWidth="1"/>
    <col min="2" max="2" width="16.28515625" style="16" customWidth="1"/>
    <col min="3" max="3" width="16.140625" style="16" customWidth="1"/>
    <col min="4" max="4" width="20" style="16" customWidth="1"/>
    <col min="5" max="5" width="8.7109375" style="16" customWidth="1"/>
    <col min="6" max="6" width="11.85546875" style="9" customWidth="1"/>
    <col min="7" max="7" width="7" style="9" customWidth="1"/>
    <col min="8" max="8" width="14.5703125" style="9" customWidth="1"/>
    <col min="9" max="18" width="5.28515625" customWidth="1"/>
    <col min="21" max="21" width="11.5703125" customWidth="1"/>
  </cols>
  <sheetData>
    <row r="1" spans="1:21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3" spans="1:21" ht="18.75" x14ac:dyDescent="0.25">
      <c r="A3" s="81" t="s">
        <v>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 t="s">
        <v>141</v>
      </c>
      <c r="M3" s="82"/>
      <c r="N3" s="82"/>
      <c r="O3" s="82"/>
      <c r="P3" s="82"/>
      <c r="Q3" s="82"/>
      <c r="R3" s="82"/>
      <c r="S3" s="82"/>
      <c r="T3" s="82"/>
      <c r="U3" s="82"/>
    </row>
    <row r="4" spans="1:21" x14ac:dyDescent="0.25">
      <c r="L4" s="83" t="s">
        <v>5</v>
      </c>
      <c r="M4" s="83"/>
      <c r="N4" s="83"/>
      <c r="O4" s="83"/>
      <c r="P4" s="83"/>
      <c r="Q4" s="83"/>
      <c r="R4" s="83"/>
      <c r="S4" s="83"/>
      <c r="T4" s="83"/>
      <c r="U4" s="83"/>
    </row>
    <row r="5" spans="1:21" ht="18.75" x14ac:dyDescent="0.25">
      <c r="L5" s="82" t="s">
        <v>142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x14ac:dyDescent="0.25">
      <c r="L6" s="83" t="s">
        <v>143</v>
      </c>
      <c r="M6" s="83"/>
      <c r="N6" s="83"/>
      <c r="O6" s="83"/>
      <c r="P6" s="83"/>
      <c r="Q6" s="83"/>
      <c r="R6" s="83"/>
      <c r="S6" s="83"/>
      <c r="T6" s="83"/>
      <c r="U6" s="83"/>
    </row>
    <row r="8" spans="1:21" ht="15.75" x14ac:dyDescent="0.25">
      <c r="A8" s="84" t="s">
        <v>6</v>
      </c>
      <c r="B8" s="84"/>
      <c r="C8" s="84"/>
      <c r="D8" s="84"/>
      <c r="E8" s="84"/>
      <c r="F8" s="85">
        <v>44463</v>
      </c>
      <c r="G8" s="85"/>
      <c r="H8" s="85"/>
      <c r="I8" s="86"/>
    </row>
    <row r="9" spans="1:21" ht="15.75" x14ac:dyDescent="0.25">
      <c r="A9" s="3"/>
      <c r="B9" s="36"/>
      <c r="C9" s="36"/>
      <c r="D9" s="36"/>
      <c r="E9" s="36"/>
      <c r="F9" s="10"/>
      <c r="G9" s="10"/>
      <c r="H9" s="10"/>
    </row>
    <row r="10" spans="1:21" ht="15.75" x14ac:dyDescent="0.25">
      <c r="A10" s="87" t="s">
        <v>1</v>
      </c>
      <c r="B10" s="87"/>
      <c r="C10" s="87"/>
      <c r="D10" s="87"/>
      <c r="E10" s="87"/>
      <c r="F10" s="88" t="s">
        <v>137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R10" s="79" t="s">
        <v>15</v>
      </c>
      <c r="S10" s="79"/>
      <c r="T10" s="79"/>
      <c r="U10" s="79"/>
    </row>
    <row r="11" spans="1:21" ht="15.75" x14ac:dyDescent="0.25">
      <c r="A11" s="33"/>
      <c r="B11" s="33"/>
      <c r="C11" s="33"/>
      <c r="D11" s="33"/>
      <c r="E11" s="33"/>
      <c r="F11" s="78" t="s">
        <v>140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R11" s="79" t="s">
        <v>16</v>
      </c>
      <c r="S11" s="79"/>
      <c r="T11" s="79"/>
      <c r="U11" s="79"/>
    </row>
    <row r="12" spans="1:21" ht="15.75" x14ac:dyDescent="0.25">
      <c r="A12" s="33"/>
      <c r="B12" s="33"/>
      <c r="C12" s="33"/>
      <c r="D12" s="33"/>
      <c r="E12" s="33"/>
      <c r="F12" s="78" t="s">
        <v>138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R12" s="79" t="s">
        <v>16</v>
      </c>
      <c r="S12" s="79"/>
      <c r="T12" s="79"/>
      <c r="U12" s="79"/>
    </row>
    <row r="13" spans="1:21" ht="15.75" x14ac:dyDescent="0.25">
      <c r="A13" s="80" t="s">
        <v>12</v>
      </c>
      <c r="B13" s="80"/>
      <c r="C13" s="80"/>
      <c r="D13" s="80"/>
      <c r="E13" s="32"/>
      <c r="F13" s="90">
        <v>21</v>
      </c>
      <c r="G13" s="90"/>
      <c r="H13" s="90"/>
      <c r="I13" s="90"/>
      <c r="J13" s="3" t="s">
        <v>13</v>
      </c>
    </row>
    <row r="14" spans="1:21" ht="15.75" x14ac:dyDescent="0.25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75" x14ac:dyDescent="0.25">
      <c r="A15" s="80" t="s">
        <v>14</v>
      </c>
      <c r="B15" s="80"/>
      <c r="C15" s="80"/>
      <c r="D15" s="80"/>
      <c r="E15" s="32"/>
      <c r="F15" s="90">
        <v>22</v>
      </c>
      <c r="G15" s="90"/>
      <c r="H15" s="90"/>
      <c r="I15" s="90"/>
    </row>
    <row r="17" spans="1:21" s="35" customFormat="1" ht="30" x14ac:dyDescent="0.2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91" t="s">
        <v>17</v>
      </c>
      <c r="J17" s="92"/>
      <c r="K17" s="92"/>
      <c r="L17" s="92"/>
      <c r="M17" s="92"/>
      <c r="N17" s="92"/>
      <c r="O17" s="92"/>
      <c r="P17" s="92"/>
      <c r="Q17" s="92"/>
      <c r="R17" s="93"/>
      <c r="S17" s="23" t="s">
        <v>4</v>
      </c>
      <c r="T17" s="23" t="s">
        <v>10</v>
      </c>
      <c r="U17" s="23" t="s">
        <v>18</v>
      </c>
    </row>
    <row r="18" spans="1:21" x14ac:dyDescent="0.25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25">
      <c r="A19" s="22">
        <f>ROW(A1)</f>
        <v>1</v>
      </c>
      <c r="B19" s="41" t="s">
        <v>149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25">
      <c r="A20" s="22">
        <f>ROW(A2)</f>
        <v>2</v>
      </c>
      <c r="B20" s="41" t="s">
        <v>150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25">
      <c r="A21" s="22">
        <f>ROW(A3)</f>
        <v>3</v>
      </c>
      <c r="B21" s="41" t="s">
        <v>151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260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25">
      <c r="A22" s="22">
        <f>ROW(A4)</f>
        <v>4</v>
      </c>
      <c r="B22" s="41" t="s">
        <v>152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25">
      <c r="A23" s="22">
        <f t="shared" ref="A23:A86" si="2">ROW(A7)</f>
        <v>7</v>
      </c>
      <c r="B23" s="41" t="s">
        <v>153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262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25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263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25">
      <c r="A25" s="22">
        <f t="shared" si="2"/>
        <v>9</v>
      </c>
      <c r="B25" s="41" t="s">
        <v>154</v>
      </c>
      <c r="C25" s="41" t="s">
        <v>155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264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25">
      <c r="A26" s="22">
        <f t="shared" si="2"/>
        <v>10</v>
      </c>
      <c r="B26" s="41" t="s">
        <v>156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265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25">
      <c r="A27" s="22">
        <f t="shared" si="2"/>
        <v>11</v>
      </c>
      <c r="B27" s="41" t="s">
        <v>157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25">
      <c r="A28" s="22">
        <f t="shared" si="2"/>
        <v>12</v>
      </c>
      <c r="B28" s="41" t="s">
        <v>158</v>
      </c>
      <c r="C28" s="41" t="s">
        <v>159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267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25">
      <c r="A29" s="22">
        <f t="shared" si="2"/>
        <v>13</v>
      </c>
      <c r="B29" s="41" t="s">
        <v>160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25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25">
      <c r="A31" s="22">
        <f t="shared" si="2"/>
        <v>15</v>
      </c>
      <c r="B31" s="41" t="s">
        <v>161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270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25">
      <c r="A32" s="22">
        <f t="shared" si="2"/>
        <v>16</v>
      </c>
      <c r="B32" s="41" t="s">
        <v>162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25">
      <c r="A33" s="22">
        <f t="shared" si="2"/>
        <v>17</v>
      </c>
      <c r="B33" s="41" t="s">
        <v>163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272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25">
      <c r="A34" s="22">
        <f t="shared" si="2"/>
        <v>18</v>
      </c>
      <c r="B34" s="41" t="s">
        <v>164</v>
      </c>
      <c r="C34" s="41" t="s">
        <v>165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273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25">
      <c r="A35" s="22">
        <f t="shared" si="2"/>
        <v>19</v>
      </c>
      <c r="B35" s="41" t="s">
        <v>166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274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25">
      <c r="A36" s="22">
        <f t="shared" si="2"/>
        <v>20</v>
      </c>
      <c r="B36" s="41" t="s">
        <v>167</v>
      </c>
      <c r="C36" s="41" t="s">
        <v>43</v>
      </c>
      <c r="D36" s="41" t="s">
        <v>168</v>
      </c>
      <c r="E36" s="41" t="s">
        <v>124</v>
      </c>
      <c r="F36" s="42">
        <v>40318</v>
      </c>
      <c r="G36" s="41" t="s">
        <v>107</v>
      </c>
      <c r="H36" s="41" t="s">
        <v>275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25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25">
      <c r="A38" s="22">
        <f t="shared" si="2"/>
        <v>22</v>
      </c>
      <c r="B38" s="41" t="s">
        <v>169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277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25">
      <c r="A39" s="22">
        <f t="shared" si="2"/>
        <v>23</v>
      </c>
      <c r="B39" s="41" t="s">
        <v>170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278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25">
      <c r="A40" s="22">
        <f t="shared" si="2"/>
        <v>24</v>
      </c>
      <c r="B40" s="41" t="s">
        <v>171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279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25">
      <c r="A41" s="22">
        <f t="shared" si="2"/>
        <v>25</v>
      </c>
      <c r="B41" s="41" t="s">
        <v>172</v>
      </c>
      <c r="C41" s="41" t="s">
        <v>173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280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25">
      <c r="A42" s="22">
        <f t="shared" si="2"/>
        <v>26</v>
      </c>
      <c r="B42" s="41" t="s">
        <v>135</v>
      </c>
      <c r="C42" s="41" t="s">
        <v>174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281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25">
      <c r="A43" s="22">
        <f t="shared" si="2"/>
        <v>27</v>
      </c>
      <c r="B43" s="41" t="s">
        <v>175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282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25">
      <c r="A44" s="22">
        <f t="shared" si="2"/>
        <v>28</v>
      </c>
      <c r="B44" s="41" t="s">
        <v>176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283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25">
      <c r="A45" s="22">
        <f t="shared" si="2"/>
        <v>29</v>
      </c>
      <c r="B45" s="41" t="s">
        <v>177</v>
      </c>
      <c r="C45" s="41" t="s">
        <v>178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284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25">
      <c r="A46" s="22">
        <f t="shared" si="2"/>
        <v>30</v>
      </c>
      <c r="B46" s="41" t="s">
        <v>179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25">
      <c r="A47" s="22">
        <f t="shared" si="2"/>
        <v>31</v>
      </c>
      <c r="B47" s="41" t="s">
        <v>180</v>
      </c>
      <c r="C47" s="41" t="s">
        <v>74</v>
      </c>
      <c r="D47" s="41" t="s">
        <v>181</v>
      </c>
      <c r="E47" s="41" t="s">
        <v>124</v>
      </c>
      <c r="F47" s="42">
        <v>40292</v>
      </c>
      <c r="G47" s="41" t="s">
        <v>109</v>
      </c>
      <c r="H47" s="41" t="s">
        <v>286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25">
      <c r="A48" s="22">
        <f t="shared" si="2"/>
        <v>32</v>
      </c>
      <c r="B48" s="41" t="s">
        <v>182</v>
      </c>
      <c r="C48" s="41" t="s">
        <v>183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287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25">
      <c r="A49" s="22">
        <f t="shared" si="2"/>
        <v>33</v>
      </c>
      <c r="B49" s="41" t="s">
        <v>184</v>
      </c>
      <c r="C49" s="41" t="s">
        <v>90</v>
      </c>
      <c r="D49" s="41" t="s">
        <v>185</v>
      </c>
      <c r="E49" s="41" t="s">
        <v>125</v>
      </c>
      <c r="F49" s="42">
        <v>40165</v>
      </c>
      <c r="G49" s="41" t="s">
        <v>109</v>
      </c>
      <c r="H49" s="41" t="s">
        <v>288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25">
      <c r="A50" s="22">
        <f t="shared" si="2"/>
        <v>34</v>
      </c>
      <c r="B50" s="41" t="s">
        <v>186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289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25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290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25">
      <c r="A52" s="22">
        <f t="shared" si="2"/>
        <v>36</v>
      </c>
      <c r="B52" s="41" t="s">
        <v>187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291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25">
      <c r="A53" s="22">
        <f t="shared" si="2"/>
        <v>37</v>
      </c>
      <c r="B53" s="41" t="s">
        <v>188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292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25">
      <c r="A54" s="22">
        <f t="shared" si="2"/>
        <v>38</v>
      </c>
      <c r="B54" s="41" t="s">
        <v>189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293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25">
      <c r="A55" s="22">
        <f t="shared" si="2"/>
        <v>39</v>
      </c>
      <c r="B55" s="41" t="s">
        <v>190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294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25">
      <c r="A56" s="22">
        <f t="shared" si="2"/>
        <v>40</v>
      </c>
      <c r="B56" s="41" t="s">
        <v>191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295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25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296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25">
      <c r="A58" s="22">
        <f t="shared" si="2"/>
        <v>42</v>
      </c>
      <c r="B58" s="41" t="s">
        <v>192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297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25">
      <c r="A59" s="22">
        <f t="shared" si="2"/>
        <v>43</v>
      </c>
      <c r="B59" s="41" t="s">
        <v>193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298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25">
      <c r="A60" s="22">
        <f t="shared" si="2"/>
        <v>44</v>
      </c>
      <c r="B60" s="41" t="s">
        <v>194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299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25">
      <c r="A61" s="22">
        <f t="shared" si="2"/>
        <v>45</v>
      </c>
      <c r="B61" s="41" t="s">
        <v>195</v>
      </c>
      <c r="C61" s="41" t="s">
        <v>196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300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25">
      <c r="A62" s="22">
        <f t="shared" si="2"/>
        <v>46</v>
      </c>
      <c r="B62" s="41" t="s">
        <v>197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301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25">
      <c r="A63" s="22">
        <f t="shared" si="2"/>
        <v>47</v>
      </c>
      <c r="B63" s="41" t="s">
        <v>198</v>
      </c>
      <c r="C63" s="41" t="s">
        <v>199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302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25">
      <c r="A64" s="22">
        <f t="shared" si="2"/>
        <v>48</v>
      </c>
      <c r="B64" s="41" t="s">
        <v>200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303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25">
      <c r="A65" s="22">
        <f t="shared" si="2"/>
        <v>49</v>
      </c>
      <c r="B65" s="41" t="s">
        <v>201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304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25">
      <c r="A66" s="22">
        <f t="shared" si="2"/>
        <v>50</v>
      </c>
      <c r="B66" s="41" t="s">
        <v>202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305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25">
      <c r="A67" s="22">
        <f t="shared" si="2"/>
        <v>51</v>
      </c>
      <c r="B67" s="41" t="s">
        <v>203</v>
      </c>
      <c r="C67" s="41" t="s">
        <v>204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306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25">
      <c r="A68" s="22">
        <f t="shared" si="2"/>
        <v>52</v>
      </c>
      <c r="B68" s="41" t="s">
        <v>205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307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25">
      <c r="A69" s="22">
        <f t="shared" si="2"/>
        <v>53</v>
      </c>
      <c r="B69" s="41" t="s">
        <v>206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25">
      <c r="A70" s="22">
        <f t="shared" si="2"/>
        <v>54</v>
      </c>
      <c r="B70" s="41" t="s">
        <v>207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309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25">
      <c r="A71" s="22">
        <f t="shared" si="2"/>
        <v>55</v>
      </c>
      <c r="B71" s="41" t="s">
        <v>208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310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25">
      <c r="A72" s="22">
        <f t="shared" si="2"/>
        <v>56</v>
      </c>
      <c r="B72" s="41" t="s">
        <v>209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311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25">
      <c r="A73" s="22">
        <f t="shared" si="2"/>
        <v>57</v>
      </c>
      <c r="B73" s="41" t="s">
        <v>210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312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25">
      <c r="A74" s="22">
        <f t="shared" si="2"/>
        <v>58</v>
      </c>
      <c r="B74" s="41" t="s">
        <v>211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313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25">
      <c r="A75" s="22">
        <f t="shared" si="2"/>
        <v>59</v>
      </c>
      <c r="B75" s="41" t="s">
        <v>212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25">
      <c r="A76" s="22">
        <f t="shared" si="2"/>
        <v>60</v>
      </c>
      <c r="B76" s="41" t="s">
        <v>213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315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25">
      <c r="A77" s="22">
        <f t="shared" si="2"/>
        <v>61</v>
      </c>
      <c r="B77" s="41" t="s">
        <v>214</v>
      </c>
      <c r="C77" s="41" t="s">
        <v>215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25">
      <c r="A78" s="22">
        <f t="shared" si="2"/>
        <v>62</v>
      </c>
      <c r="B78" s="41" t="s">
        <v>216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317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25">
      <c r="A79" s="22">
        <f t="shared" si="2"/>
        <v>63</v>
      </c>
      <c r="B79" s="41" t="s">
        <v>217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318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25">
      <c r="A80" s="22">
        <f t="shared" si="2"/>
        <v>64</v>
      </c>
      <c r="B80" s="41" t="s">
        <v>131</v>
      </c>
      <c r="C80" s="41" t="s">
        <v>218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319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25">
      <c r="A81" s="22">
        <f t="shared" si="2"/>
        <v>65</v>
      </c>
      <c r="B81" s="41" t="s">
        <v>219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320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25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25">
      <c r="A83" s="22">
        <f t="shared" si="2"/>
        <v>67</v>
      </c>
      <c r="B83" s="41" t="s">
        <v>220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322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25">
      <c r="A84" s="22">
        <f t="shared" si="2"/>
        <v>68</v>
      </c>
      <c r="B84" s="41" t="s">
        <v>221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323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25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324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25">
      <c r="A86" s="22">
        <f t="shared" si="2"/>
        <v>70</v>
      </c>
      <c r="B86" s="41" t="s">
        <v>222</v>
      </c>
      <c r="C86" s="41" t="s">
        <v>204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325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25">
      <c r="A87" s="22">
        <f t="shared" ref="A87:A122" si="5">ROW(A71)</f>
        <v>71</v>
      </c>
      <c r="B87" s="41" t="s">
        <v>223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326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25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327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25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328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25">
      <c r="A90" s="22">
        <f t="shared" si="5"/>
        <v>74</v>
      </c>
      <c r="B90" s="41" t="s">
        <v>224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25">
      <c r="A91" s="22">
        <f t="shared" si="5"/>
        <v>75</v>
      </c>
      <c r="B91" s="41" t="s">
        <v>225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330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25">
      <c r="A92" s="22">
        <f t="shared" si="5"/>
        <v>76</v>
      </c>
      <c r="B92" s="41" t="s">
        <v>226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331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25">
      <c r="A93" s="22">
        <f t="shared" si="5"/>
        <v>77</v>
      </c>
      <c r="B93" s="41" t="s">
        <v>227</v>
      </c>
      <c r="C93" s="41" t="s">
        <v>228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332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25">
      <c r="A94" s="22">
        <f t="shared" si="5"/>
        <v>78</v>
      </c>
      <c r="B94" s="41" t="s">
        <v>229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333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25">
      <c r="A95" s="22">
        <f t="shared" si="5"/>
        <v>79</v>
      </c>
      <c r="B95" s="41" t="s">
        <v>230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334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25">
      <c r="A96" s="22">
        <f t="shared" si="5"/>
        <v>80</v>
      </c>
      <c r="B96" s="41" t="s">
        <v>231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335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25">
      <c r="A97" s="22">
        <f t="shared" si="5"/>
        <v>81</v>
      </c>
      <c r="B97" s="41" t="s">
        <v>26</v>
      </c>
      <c r="C97" s="41" t="s">
        <v>232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336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25">
      <c r="A98" s="22">
        <f t="shared" si="5"/>
        <v>82</v>
      </c>
      <c r="B98" s="41" t="s">
        <v>233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337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25">
      <c r="A99" s="22">
        <f t="shared" si="5"/>
        <v>83</v>
      </c>
      <c r="B99" s="41" t="s">
        <v>234</v>
      </c>
      <c r="C99" s="41" t="s">
        <v>204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338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25">
      <c r="A100" s="22">
        <f t="shared" si="5"/>
        <v>84</v>
      </c>
      <c r="B100" s="41" t="s">
        <v>235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339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25">
      <c r="A101" s="22">
        <f t="shared" si="5"/>
        <v>85</v>
      </c>
      <c r="B101" s="41" t="s">
        <v>236</v>
      </c>
      <c r="C101" s="41" t="s">
        <v>92</v>
      </c>
      <c r="D101" s="41" t="s">
        <v>237</v>
      </c>
      <c r="E101" s="41" t="s">
        <v>125</v>
      </c>
      <c r="F101" s="42">
        <v>40392</v>
      </c>
      <c r="G101" s="41" t="s">
        <v>130</v>
      </c>
      <c r="H101" s="41" t="s">
        <v>340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25">
      <c r="A102" s="22">
        <f t="shared" si="5"/>
        <v>86</v>
      </c>
      <c r="B102" s="41" t="s">
        <v>238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341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25">
      <c r="A103" s="22">
        <f t="shared" si="5"/>
        <v>87</v>
      </c>
      <c r="B103" s="41" t="s">
        <v>239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342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25">
      <c r="A104" s="22">
        <f t="shared" si="5"/>
        <v>88</v>
      </c>
      <c r="B104" s="41" t="s">
        <v>240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343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25">
      <c r="A105" s="22">
        <f t="shared" si="5"/>
        <v>89</v>
      </c>
      <c r="B105" s="41" t="s">
        <v>241</v>
      </c>
      <c r="C105" s="41" t="s">
        <v>242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344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25">
      <c r="A106" s="22">
        <f t="shared" si="5"/>
        <v>90</v>
      </c>
      <c r="B106" s="41" t="s">
        <v>243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345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25">
      <c r="A107" s="22">
        <f t="shared" si="5"/>
        <v>91</v>
      </c>
      <c r="B107" s="41" t="s">
        <v>244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346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25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347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25">
      <c r="A109" s="22">
        <f t="shared" si="5"/>
        <v>93</v>
      </c>
      <c r="B109" s="41" t="s">
        <v>245</v>
      </c>
      <c r="C109" s="41" t="s">
        <v>246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348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25">
      <c r="A110" s="22">
        <f t="shared" si="5"/>
        <v>94</v>
      </c>
      <c r="B110" s="41" t="s">
        <v>247</v>
      </c>
      <c r="C110" s="41" t="s">
        <v>80</v>
      </c>
      <c r="D110" s="41" t="s">
        <v>248</v>
      </c>
      <c r="E110" s="41" t="s">
        <v>124</v>
      </c>
      <c r="F110" s="42">
        <v>40352</v>
      </c>
      <c r="G110" s="41" t="s">
        <v>130</v>
      </c>
      <c r="H110" s="41" t="s">
        <v>349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25">
      <c r="A111" s="22">
        <f t="shared" si="5"/>
        <v>95</v>
      </c>
      <c r="B111" s="41" t="s">
        <v>249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350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25">
      <c r="A112" s="22">
        <f t="shared" si="5"/>
        <v>96</v>
      </c>
      <c r="B112" s="41" t="s">
        <v>250</v>
      </c>
      <c r="C112" s="41" t="s">
        <v>251</v>
      </c>
      <c r="D112" s="41" t="s">
        <v>252</v>
      </c>
      <c r="E112" s="41" t="s">
        <v>125</v>
      </c>
      <c r="F112" s="42">
        <v>40397</v>
      </c>
      <c r="G112" s="41" t="s">
        <v>130</v>
      </c>
      <c r="H112" s="41" t="s">
        <v>351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25">
      <c r="A113" s="22">
        <f t="shared" si="5"/>
        <v>97</v>
      </c>
      <c r="B113" s="41" t="s">
        <v>46</v>
      </c>
      <c r="C113" s="41" t="s">
        <v>253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352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25">
      <c r="A114" s="22">
        <f t="shared" si="5"/>
        <v>98</v>
      </c>
      <c r="B114" s="41" t="s">
        <v>254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353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25">
      <c r="A115" s="22">
        <f t="shared" si="5"/>
        <v>99</v>
      </c>
      <c r="B115" s="41" t="s">
        <v>255</v>
      </c>
      <c r="C115" s="41" t="s">
        <v>218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354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25">
      <c r="A116" s="22">
        <f t="shared" si="5"/>
        <v>100</v>
      </c>
      <c r="B116" s="41" t="s">
        <v>224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355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25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356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25">
      <c r="A118" s="22">
        <f t="shared" si="5"/>
        <v>102</v>
      </c>
      <c r="B118" s="41" t="s">
        <v>256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357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25">
      <c r="A119" s="22">
        <f t="shared" si="5"/>
        <v>103</v>
      </c>
      <c r="B119" s="41" t="s">
        <v>257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358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25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25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25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899999999999999" customHeight="1" x14ac:dyDescent="0.2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899999999999999" customHeight="1" x14ac:dyDescent="0.2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94">
        <f>F8</f>
        <v>44463</v>
      </c>
      <c r="K124" s="94"/>
      <c r="L124" s="94"/>
      <c r="M124" s="94"/>
      <c r="N124" s="94"/>
      <c r="O124" s="94"/>
      <c r="P124" s="6"/>
      <c r="Q124" s="6"/>
    </row>
    <row r="125" spans="1:21" ht="19.899999999999999" customHeight="1" x14ac:dyDescent="0.25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89" t="str">
        <f>F10</f>
        <v>Крупчак Э. В.</v>
      </c>
      <c r="K125" s="89"/>
      <c r="L125" s="89"/>
      <c r="M125" s="89"/>
      <c r="N125" s="89"/>
      <c r="O125" s="89"/>
      <c r="P125" s="89"/>
      <c r="Q125" s="89"/>
      <c r="R125" s="89"/>
      <c r="S125" s="89"/>
    </row>
    <row r="126" spans="1:21" ht="19.899999999999999" customHeight="1" x14ac:dyDescent="0.25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899999999999999" customHeight="1" x14ac:dyDescent="0.25">
      <c r="A127" s="95" t="s">
        <v>8</v>
      </c>
      <c r="B127" s="95"/>
      <c r="C127" s="3"/>
      <c r="D127" s="14"/>
      <c r="E127" s="14"/>
      <c r="F127" s="14"/>
      <c r="G127" s="14"/>
      <c r="H127" s="14"/>
      <c r="I127" s="4"/>
      <c r="J127" s="89" t="str">
        <f>F11</f>
        <v>Вихарева О. В., Иван</v>
      </c>
      <c r="K127" s="89"/>
      <c r="L127" s="89"/>
      <c r="M127" s="89"/>
      <c r="N127" s="89"/>
      <c r="O127" s="89"/>
      <c r="P127" s="89"/>
      <c r="Q127" s="89"/>
      <c r="R127" s="89"/>
      <c r="S127" s="89"/>
    </row>
    <row r="128" spans="1:21" ht="19.899999999999999" customHeight="1" x14ac:dyDescent="0.25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899999999999999" customHeight="1" x14ac:dyDescent="0.25">
      <c r="D129" s="14"/>
      <c r="E129" s="14"/>
      <c r="F129" s="14"/>
      <c r="G129" s="14"/>
      <c r="H129" s="14"/>
      <c r="I129" s="4"/>
      <c r="J129" s="89" t="str">
        <f>F12</f>
        <v>Гаврилова В. В.</v>
      </c>
      <c r="K129" s="89"/>
      <c r="L129" s="89"/>
      <c r="M129" s="89"/>
      <c r="N129" s="89"/>
      <c r="O129" s="89"/>
      <c r="P129" s="89"/>
      <c r="Q129" s="89"/>
      <c r="R129" s="89"/>
      <c r="S129" s="89"/>
    </row>
    <row r="130" spans="4:19" ht="19.899999999999999" customHeight="1" x14ac:dyDescent="0.25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5" x14ac:dyDescent="0.25"/>
  <cols>
    <col min="2" max="2" width="13" customWidth="1"/>
  </cols>
  <sheetData>
    <row r="1" spans="2:4" x14ac:dyDescent="0.25">
      <c r="B1" s="37" t="s">
        <v>18</v>
      </c>
      <c r="D1" s="37" t="s">
        <v>136</v>
      </c>
    </row>
    <row r="2" spans="2:4" x14ac:dyDescent="0.25">
      <c r="B2" t="s">
        <v>114</v>
      </c>
      <c r="D2" t="s">
        <v>145</v>
      </c>
    </row>
    <row r="3" spans="2:4" x14ac:dyDescent="0.25">
      <c r="B3" t="s">
        <v>112</v>
      </c>
      <c r="D3" t="s">
        <v>146</v>
      </c>
    </row>
    <row r="4" spans="2:4" x14ac:dyDescent="0.25">
      <c r="B4" t="s">
        <v>113</v>
      </c>
      <c r="D4" t="s">
        <v>148</v>
      </c>
    </row>
    <row r="5" spans="2:4" x14ac:dyDescent="0.25">
      <c r="D5" t="s">
        <v>147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1"/>
  <sheetViews>
    <sheetView tabSelected="1" view="pageBreakPreview" topLeftCell="A5" zoomScaleSheetLayoutView="100" workbookViewId="0">
      <selection activeCell="V29" sqref="V29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75" x14ac:dyDescent="0.25">
      <c r="A3" s="80" t="s">
        <v>507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82" t="s">
        <v>397</v>
      </c>
      <c r="K5" s="82"/>
      <c r="L5" s="82"/>
      <c r="M5" s="82"/>
      <c r="N5" s="82"/>
      <c r="O5" s="82"/>
      <c r="P5" s="82"/>
      <c r="Q5" s="82"/>
      <c r="R5" s="82"/>
      <c r="S5" s="82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82" t="s">
        <v>142</v>
      </c>
      <c r="K7" s="82"/>
      <c r="L7" s="82"/>
      <c r="M7" s="82"/>
      <c r="N7" s="82"/>
      <c r="O7" s="82"/>
      <c r="P7" s="82"/>
      <c r="Q7" s="82"/>
      <c r="R7" s="82"/>
      <c r="S7" s="82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108">
        <v>45196</v>
      </c>
      <c r="F10" s="108"/>
      <c r="G10" s="109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75" x14ac:dyDescent="0.25">
      <c r="A12" s="84" t="s">
        <v>374</v>
      </c>
      <c r="B12" s="84"/>
      <c r="C12" s="84"/>
      <c r="D12" s="84"/>
      <c r="E12" s="90">
        <v>27</v>
      </c>
      <c r="F12" s="90"/>
      <c r="G12" s="90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75" x14ac:dyDescent="0.25">
      <c r="A14" s="84" t="s">
        <v>375</v>
      </c>
      <c r="B14" s="84"/>
      <c r="C14" s="84"/>
      <c r="D14" s="84"/>
      <c r="E14" s="90">
        <v>31</v>
      </c>
      <c r="F14" s="90"/>
      <c r="G14" s="90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00" t="s">
        <v>17</v>
      </c>
      <c r="H16" s="101"/>
      <c r="I16" s="101"/>
      <c r="J16" s="101"/>
      <c r="K16" s="101"/>
      <c r="L16" s="101"/>
      <c r="M16" s="101"/>
      <c r="N16" s="101"/>
      <c r="O16" s="101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74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25">
      <c r="A18" s="21">
        <f>ROW(A1)</f>
        <v>1</v>
      </c>
      <c r="B18" s="107" t="s">
        <v>457</v>
      </c>
      <c r="C18" s="107" t="s">
        <v>90</v>
      </c>
      <c r="D18" s="107" t="s">
        <v>385</v>
      </c>
      <c r="E18" s="70" t="s">
        <v>107</v>
      </c>
      <c r="F18" s="70" t="s">
        <v>458</v>
      </c>
      <c r="G18" s="19">
        <v>3</v>
      </c>
      <c r="H18" s="19">
        <v>6</v>
      </c>
      <c r="I18" s="19">
        <v>4</v>
      </c>
      <c r="J18" s="19">
        <v>9</v>
      </c>
      <c r="K18" s="19"/>
      <c r="L18" s="19"/>
      <c r="M18" s="19"/>
      <c r="N18" s="19"/>
      <c r="O18" s="19"/>
      <c r="P18" s="19"/>
      <c r="Q18" s="21">
        <f>SUM(G18:P18)</f>
        <v>22</v>
      </c>
      <c r="R18" s="8">
        <f>Q18/$E$14</f>
        <v>0.70967741935483875</v>
      </c>
      <c r="S18" s="30" t="s">
        <v>113</v>
      </c>
    </row>
    <row r="19" spans="1:19" x14ac:dyDescent="0.25">
      <c r="A19" s="21">
        <v>2</v>
      </c>
      <c r="B19" s="107" t="s">
        <v>455</v>
      </c>
      <c r="C19" s="107" t="s">
        <v>89</v>
      </c>
      <c r="D19" s="107" t="s">
        <v>33</v>
      </c>
      <c r="E19" s="70" t="s">
        <v>107</v>
      </c>
      <c r="F19" s="70" t="s">
        <v>456</v>
      </c>
      <c r="G19" s="19">
        <v>2</v>
      </c>
      <c r="H19" s="73">
        <v>6</v>
      </c>
      <c r="I19" s="19">
        <v>5</v>
      </c>
      <c r="J19" s="19">
        <v>8</v>
      </c>
      <c r="K19" s="19"/>
      <c r="L19" s="19"/>
      <c r="M19" s="19"/>
      <c r="N19" s="19"/>
      <c r="O19" s="19"/>
      <c r="P19" s="19"/>
      <c r="Q19" s="21">
        <f>SUM(G19:P19)</f>
        <v>21</v>
      </c>
      <c r="R19" s="8">
        <f>Q19/$E$14</f>
        <v>0.67741935483870963</v>
      </c>
      <c r="S19" s="30" t="s">
        <v>112</v>
      </c>
    </row>
    <row r="20" spans="1:19" x14ac:dyDescent="0.25">
      <c r="A20" s="21">
        <v>3</v>
      </c>
      <c r="B20" s="107" t="s">
        <v>475</v>
      </c>
      <c r="C20" s="107" t="s">
        <v>476</v>
      </c>
      <c r="D20" s="107" t="s">
        <v>94</v>
      </c>
      <c r="E20" s="70" t="s">
        <v>109</v>
      </c>
      <c r="F20" s="70" t="s">
        <v>477</v>
      </c>
      <c r="G20" s="19">
        <v>3</v>
      </c>
      <c r="H20" s="19">
        <v>6</v>
      </c>
      <c r="I20" s="19">
        <v>6</v>
      </c>
      <c r="J20" s="19">
        <v>6</v>
      </c>
      <c r="K20" s="19"/>
      <c r="L20" s="19"/>
      <c r="M20" s="19"/>
      <c r="N20" s="19"/>
      <c r="O20" s="19"/>
      <c r="P20" s="19"/>
      <c r="Q20" s="21">
        <f>SUM(G20:P20)</f>
        <v>21</v>
      </c>
      <c r="R20" s="8">
        <f>Q20/$E$14</f>
        <v>0.67741935483870963</v>
      </c>
      <c r="S20" s="30" t="s">
        <v>112</v>
      </c>
    </row>
    <row r="21" spans="1:19" x14ac:dyDescent="0.25">
      <c r="A21" s="21">
        <v>4</v>
      </c>
      <c r="B21" s="107" t="s">
        <v>452</v>
      </c>
      <c r="C21" s="107" t="s">
        <v>453</v>
      </c>
      <c r="D21" s="107" t="s">
        <v>23</v>
      </c>
      <c r="E21" s="72" t="s">
        <v>107</v>
      </c>
      <c r="F21" s="72" t="s">
        <v>454</v>
      </c>
      <c r="G21" s="19">
        <v>2</v>
      </c>
      <c r="H21" s="73">
        <v>6</v>
      </c>
      <c r="I21" s="19">
        <v>7</v>
      </c>
      <c r="J21" s="19">
        <v>4</v>
      </c>
      <c r="K21" s="19"/>
      <c r="L21" s="19"/>
      <c r="M21" s="19"/>
      <c r="N21" s="19"/>
      <c r="O21" s="19"/>
      <c r="P21" s="19"/>
      <c r="Q21" s="21">
        <f>SUM(G21:P21)</f>
        <v>19</v>
      </c>
      <c r="R21" s="8">
        <f>Q21/$E$14</f>
        <v>0.61290322580645162</v>
      </c>
      <c r="S21" s="30" t="s">
        <v>112</v>
      </c>
    </row>
    <row r="22" spans="1:19" x14ac:dyDescent="0.25">
      <c r="A22" s="21">
        <f>ROW(A5)</f>
        <v>5</v>
      </c>
      <c r="B22" s="107" t="s">
        <v>459</v>
      </c>
      <c r="C22" s="107" t="s">
        <v>34</v>
      </c>
      <c r="D22" s="107" t="s">
        <v>97</v>
      </c>
      <c r="E22" s="72" t="s">
        <v>109</v>
      </c>
      <c r="F22" s="72" t="s">
        <v>460</v>
      </c>
      <c r="G22" s="19">
        <v>1</v>
      </c>
      <c r="H22" s="19">
        <v>6</v>
      </c>
      <c r="I22" s="19">
        <v>6</v>
      </c>
      <c r="J22" s="19">
        <v>4</v>
      </c>
      <c r="K22" s="19"/>
      <c r="L22" s="19"/>
      <c r="M22" s="19"/>
      <c r="N22" s="19"/>
      <c r="O22" s="19"/>
      <c r="P22" s="19"/>
      <c r="Q22" s="21">
        <f>SUM(G22:P22)</f>
        <v>17</v>
      </c>
      <c r="R22" s="8">
        <f>Q22/$E$14</f>
        <v>0.54838709677419351</v>
      </c>
      <c r="S22" s="30" t="s">
        <v>112</v>
      </c>
    </row>
    <row r="23" spans="1:19" x14ac:dyDescent="0.25">
      <c r="A23" s="21">
        <f>ROW(A6)</f>
        <v>6</v>
      </c>
      <c r="B23" s="107" t="s">
        <v>492</v>
      </c>
      <c r="C23" s="107" t="s">
        <v>123</v>
      </c>
      <c r="D23" s="107" t="s">
        <v>97</v>
      </c>
      <c r="E23" s="70" t="s">
        <v>493</v>
      </c>
      <c r="F23" s="70" t="s">
        <v>494</v>
      </c>
      <c r="G23" s="19">
        <v>3</v>
      </c>
      <c r="H23" s="19">
        <v>6</v>
      </c>
      <c r="I23" s="19">
        <v>4</v>
      </c>
      <c r="J23" s="19">
        <v>4</v>
      </c>
      <c r="K23" s="19"/>
      <c r="L23" s="19"/>
      <c r="M23" s="19"/>
      <c r="N23" s="19"/>
      <c r="O23" s="19"/>
      <c r="P23" s="19"/>
      <c r="Q23" s="21">
        <f>SUM(G23:P23)</f>
        <v>17</v>
      </c>
      <c r="R23" s="8">
        <f>Q23/$E$14</f>
        <v>0.54838709677419351</v>
      </c>
      <c r="S23" s="30" t="s">
        <v>112</v>
      </c>
    </row>
    <row r="24" spans="1:19" x14ac:dyDescent="0.25">
      <c r="A24" s="21">
        <v>7</v>
      </c>
      <c r="B24" s="107" t="s">
        <v>487</v>
      </c>
      <c r="C24" s="107" t="s">
        <v>488</v>
      </c>
      <c r="D24" s="107" t="s">
        <v>27</v>
      </c>
      <c r="E24" s="70" t="s">
        <v>130</v>
      </c>
      <c r="F24" s="70" t="s">
        <v>489</v>
      </c>
      <c r="G24" s="19">
        <v>2</v>
      </c>
      <c r="H24" s="19">
        <v>6</v>
      </c>
      <c r="I24" s="19">
        <v>5</v>
      </c>
      <c r="J24" s="19">
        <v>3</v>
      </c>
      <c r="K24" s="19"/>
      <c r="L24" s="19"/>
      <c r="M24" s="19"/>
      <c r="N24" s="19"/>
      <c r="O24" s="19"/>
      <c r="P24" s="19"/>
      <c r="Q24" s="21">
        <f>SUM(G24:P24)</f>
        <v>16</v>
      </c>
      <c r="R24" s="8">
        <f>Q24/$E$14</f>
        <v>0.5161290322580645</v>
      </c>
      <c r="S24" s="30" t="s">
        <v>112</v>
      </c>
    </row>
    <row r="25" spans="1:19" x14ac:dyDescent="0.25">
      <c r="A25" s="21">
        <v>8</v>
      </c>
      <c r="B25" s="107" t="s">
        <v>495</v>
      </c>
      <c r="C25" s="107" t="s">
        <v>218</v>
      </c>
      <c r="D25" s="107" t="s">
        <v>126</v>
      </c>
      <c r="E25" s="70" t="s">
        <v>493</v>
      </c>
      <c r="F25" s="70" t="s">
        <v>496</v>
      </c>
      <c r="G25" s="19">
        <v>3</v>
      </c>
      <c r="H25" s="19">
        <v>3</v>
      </c>
      <c r="I25" s="19">
        <v>4</v>
      </c>
      <c r="J25" s="19">
        <v>6</v>
      </c>
      <c r="K25" s="19"/>
      <c r="L25" s="19"/>
      <c r="M25" s="19"/>
      <c r="N25" s="19"/>
      <c r="O25" s="19"/>
      <c r="P25" s="19"/>
      <c r="Q25" s="21">
        <f>SUM(G25:P25)</f>
        <v>16</v>
      </c>
      <c r="R25" s="8">
        <f>Q25/$E$14</f>
        <v>0.5161290322580645</v>
      </c>
      <c r="S25" s="30" t="s">
        <v>112</v>
      </c>
    </row>
    <row r="26" spans="1:19" x14ac:dyDescent="0.25">
      <c r="A26" s="21">
        <v>9</v>
      </c>
      <c r="B26" s="107" t="s">
        <v>444</v>
      </c>
      <c r="C26" s="107" t="s">
        <v>66</v>
      </c>
      <c r="D26" s="107" t="s">
        <v>67</v>
      </c>
      <c r="E26" s="70" t="s">
        <v>107</v>
      </c>
      <c r="F26" s="70" t="s">
        <v>445</v>
      </c>
      <c r="G26" s="19">
        <v>2</v>
      </c>
      <c r="H26" s="19">
        <v>6</v>
      </c>
      <c r="I26" s="19">
        <v>3</v>
      </c>
      <c r="J26" s="19">
        <v>4</v>
      </c>
      <c r="K26" s="19"/>
      <c r="L26" s="19"/>
      <c r="M26" s="19"/>
      <c r="N26" s="19"/>
      <c r="O26" s="19"/>
      <c r="P26" s="19"/>
      <c r="Q26" s="21">
        <f>SUM(G26:P26)</f>
        <v>15</v>
      </c>
      <c r="R26" s="8">
        <f>Q26/$E$14</f>
        <v>0.4838709677419355</v>
      </c>
      <c r="S26" s="30" t="s">
        <v>114</v>
      </c>
    </row>
    <row r="27" spans="1:19" x14ac:dyDescent="0.25">
      <c r="A27" s="21">
        <v>10</v>
      </c>
      <c r="B27" s="107" t="s">
        <v>446</v>
      </c>
      <c r="C27" s="107" t="s">
        <v>447</v>
      </c>
      <c r="D27" s="107" t="s">
        <v>448</v>
      </c>
      <c r="E27" s="70" t="s">
        <v>107</v>
      </c>
      <c r="F27" s="70" t="s">
        <v>449</v>
      </c>
      <c r="G27" s="19">
        <v>2</v>
      </c>
      <c r="H27" s="73">
        <v>6</v>
      </c>
      <c r="I27" s="19">
        <v>2</v>
      </c>
      <c r="J27" s="19">
        <v>4</v>
      </c>
      <c r="K27" s="19"/>
      <c r="L27" s="19"/>
      <c r="M27" s="19"/>
      <c r="N27" s="19"/>
      <c r="O27" s="19"/>
      <c r="P27" s="19"/>
      <c r="Q27" s="21">
        <f>SUM(G27:P27)</f>
        <v>14</v>
      </c>
      <c r="R27" s="8">
        <f>Q27/$E$14</f>
        <v>0.45161290322580644</v>
      </c>
      <c r="S27" s="30" t="s">
        <v>114</v>
      </c>
    </row>
    <row r="28" spans="1:19" x14ac:dyDescent="0.25">
      <c r="A28" s="21">
        <v>11</v>
      </c>
      <c r="B28" s="107" t="s">
        <v>469</v>
      </c>
      <c r="C28" s="107" t="s">
        <v>470</v>
      </c>
      <c r="D28" s="107" t="s">
        <v>100</v>
      </c>
      <c r="E28" s="70" t="s">
        <v>109</v>
      </c>
      <c r="F28" s="70" t="s">
        <v>471</v>
      </c>
      <c r="G28" s="19">
        <v>3</v>
      </c>
      <c r="H28" s="19">
        <v>3</v>
      </c>
      <c r="I28" s="19">
        <v>2</v>
      </c>
      <c r="J28" s="19">
        <v>6</v>
      </c>
      <c r="K28" s="19"/>
      <c r="L28" s="19"/>
      <c r="M28" s="19"/>
      <c r="N28" s="19"/>
      <c r="O28" s="19"/>
      <c r="P28" s="19"/>
      <c r="Q28" s="21">
        <f>SUM(G28:P28)</f>
        <v>14</v>
      </c>
      <c r="R28" s="8">
        <f>Q28/$E$14</f>
        <v>0.45161290322580644</v>
      </c>
      <c r="S28" s="30" t="s">
        <v>114</v>
      </c>
    </row>
    <row r="29" spans="1:19" x14ac:dyDescent="0.25">
      <c r="A29" s="21">
        <v>12</v>
      </c>
      <c r="B29" s="107" t="s">
        <v>499</v>
      </c>
      <c r="C29" s="107" t="s">
        <v>123</v>
      </c>
      <c r="D29" s="107" t="s">
        <v>97</v>
      </c>
      <c r="E29" s="70" t="s">
        <v>493</v>
      </c>
      <c r="F29" s="70" t="s">
        <v>500</v>
      </c>
      <c r="G29" s="19">
        <v>3</v>
      </c>
      <c r="H29" s="19">
        <v>6</v>
      </c>
      <c r="I29" s="19">
        <v>3</v>
      </c>
      <c r="J29" s="19">
        <v>2</v>
      </c>
      <c r="K29" s="19"/>
      <c r="L29" s="19"/>
      <c r="M29" s="19"/>
      <c r="N29" s="19"/>
      <c r="O29" s="19"/>
      <c r="P29" s="19"/>
      <c r="Q29" s="21">
        <f>SUM(G29:P29)</f>
        <v>14</v>
      </c>
      <c r="R29" s="8">
        <f>Q29/$E$14</f>
        <v>0.45161290322580644</v>
      </c>
      <c r="S29" s="30" t="s">
        <v>114</v>
      </c>
    </row>
    <row r="30" spans="1:19" x14ac:dyDescent="0.25">
      <c r="A30" s="21">
        <v>13</v>
      </c>
      <c r="B30" s="107" t="s">
        <v>472</v>
      </c>
      <c r="C30" s="107" t="s">
        <v>473</v>
      </c>
      <c r="D30" s="107" t="s">
        <v>94</v>
      </c>
      <c r="E30" s="70" t="s">
        <v>109</v>
      </c>
      <c r="F30" s="70" t="s">
        <v>474</v>
      </c>
      <c r="G30" s="19">
        <v>3</v>
      </c>
      <c r="H30" s="19">
        <v>4</v>
      </c>
      <c r="I30" s="19">
        <v>4</v>
      </c>
      <c r="J30" s="19">
        <v>2</v>
      </c>
      <c r="K30" s="19"/>
      <c r="L30" s="19"/>
      <c r="M30" s="19"/>
      <c r="N30" s="19"/>
      <c r="O30" s="19"/>
      <c r="P30" s="19"/>
      <c r="Q30" s="21">
        <f>SUM(G30:P30)</f>
        <v>13</v>
      </c>
      <c r="R30" s="8">
        <f>Q30/$E$14</f>
        <v>0.41935483870967744</v>
      </c>
      <c r="S30" s="30" t="s">
        <v>114</v>
      </c>
    </row>
    <row r="31" spans="1:19" x14ac:dyDescent="0.25">
      <c r="A31" s="21">
        <v>14</v>
      </c>
      <c r="B31" s="107" t="s">
        <v>478</v>
      </c>
      <c r="C31" s="107" t="s">
        <v>71</v>
      </c>
      <c r="D31" s="107" t="s">
        <v>58</v>
      </c>
      <c r="E31" s="70" t="s">
        <v>130</v>
      </c>
      <c r="F31" s="70" t="s">
        <v>479</v>
      </c>
      <c r="G31" s="19">
        <v>1</v>
      </c>
      <c r="H31" s="19">
        <v>6</v>
      </c>
      <c r="I31" s="19">
        <v>2</v>
      </c>
      <c r="J31" s="19">
        <v>4</v>
      </c>
      <c r="K31" s="19"/>
      <c r="L31" s="19"/>
      <c r="M31" s="19"/>
      <c r="N31" s="19"/>
      <c r="O31" s="19"/>
      <c r="P31" s="19"/>
      <c r="Q31" s="21">
        <f>SUM(G31:P31)</f>
        <v>13</v>
      </c>
      <c r="R31" s="8">
        <f>Q31/$E$14</f>
        <v>0.41935483870967744</v>
      </c>
      <c r="S31" s="30" t="s">
        <v>114</v>
      </c>
    </row>
    <row r="32" spans="1:19" x14ac:dyDescent="0.25">
      <c r="A32" s="21">
        <v>15</v>
      </c>
      <c r="B32" s="107" t="s">
        <v>490</v>
      </c>
      <c r="C32" s="107" t="s">
        <v>382</v>
      </c>
      <c r="D32" s="107" t="s">
        <v>36</v>
      </c>
      <c r="E32" s="70" t="s">
        <v>130</v>
      </c>
      <c r="F32" s="70" t="s">
        <v>491</v>
      </c>
      <c r="G32" s="19">
        <v>3</v>
      </c>
      <c r="H32" s="19">
        <v>6</v>
      </c>
      <c r="I32" s="19">
        <v>3</v>
      </c>
      <c r="J32" s="19">
        <v>1</v>
      </c>
      <c r="K32" s="19"/>
      <c r="L32" s="19"/>
      <c r="M32" s="19"/>
      <c r="N32" s="19"/>
      <c r="O32" s="19"/>
      <c r="P32" s="19"/>
      <c r="Q32" s="21">
        <f>SUM(G32:P32)</f>
        <v>13</v>
      </c>
      <c r="R32" s="8">
        <f>Q32/$E$14</f>
        <v>0.41935483870967744</v>
      </c>
      <c r="S32" s="30" t="s">
        <v>114</v>
      </c>
    </row>
    <row r="33" spans="1:19" x14ac:dyDescent="0.25">
      <c r="A33" s="21">
        <v>16</v>
      </c>
      <c r="B33" s="107" t="s">
        <v>497</v>
      </c>
      <c r="C33" s="107" t="s">
        <v>77</v>
      </c>
      <c r="D33" s="107" t="s">
        <v>63</v>
      </c>
      <c r="E33" s="70" t="s">
        <v>493</v>
      </c>
      <c r="F33" s="70" t="s">
        <v>498</v>
      </c>
      <c r="G33" s="19">
        <v>3</v>
      </c>
      <c r="H33" s="19">
        <v>6</v>
      </c>
      <c r="I33" s="19">
        <v>4</v>
      </c>
      <c r="J33" s="19">
        <v>0</v>
      </c>
      <c r="K33" s="19"/>
      <c r="L33" s="19"/>
      <c r="M33" s="19"/>
      <c r="N33" s="19"/>
      <c r="O33" s="19"/>
      <c r="P33" s="19"/>
      <c r="Q33" s="21">
        <f>SUM(G33:P33)</f>
        <v>13</v>
      </c>
      <c r="R33" s="8">
        <f>Q33/$E$14</f>
        <v>0.41935483870967744</v>
      </c>
      <c r="S33" s="30" t="s">
        <v>114</v>
      </c>
    </row>
    <row r="34" spans="1:19" x14ac:dyDescent="0.25">
      <c r="A34" s="21">
        <v>17</v>
      </c>
      <c r="B34" s="107" t="s">
        <v>450</v>
      </c>
      <c r="C34" s="107" t="s">
        <v>88</v>
      </c>
      <c r="D34" s="107" t="s">
        <v>96</v>
      </c>
      <c r="E34" s="70" t="s">
        <v>107</v>
      </c>
      <c r="F34" s="70" t="s">
        <v>451</v>
      </c>
      <c r="G34" s="77">
        <v>2</v>
      </c>
      <c r="H34" s="19">
        <v>6</v>
      </c>
      <c r="I34" s="19">
        <v>0</v>
      </c>
      <c r="J34" s="19">
        <v>4</v>
      </c>
      <c r="K34" s="19"/>
      <c r="L34" s="19"/>
      <c r="M34" s="19"/>
      <c r="N34" s="19"/>
      <c r="O34" s="19"/>
      <c r="P34" s="19"/>
      <c r="Q34" s="21">
        <f>SUM(G34:P34)</f>
        <v>12</v>
      </c>
      <c r="R34" s="8">
        <f>Q34/$E$14</f>
        <v>0.38709677419354838</v>
      </c>
      <c r="S34" s="30" t="s">
        <v>114</v>
      </c>
    </row>
    <row r="35" spans="1:19" x14ac:dyDescent="0.25">
      <c r="A35" s="21">
        <v>18</v>
      </c>
      <c r="B35" s="107" t="s">
        <v>461</v>
      </c>
      <c r="C35" s="107" t="s">
        <v>462</v>
      </c>
      <c r="D35" s="107" t="s">
        <v>399</v>
      </c>
      <c r="E35" s="70" t="s">
        <v>109</v>
      </c>
      <c r="F35" s="70" t="s">
        <v>463</v>
      </c>
      <c r="G35" s="19">
        <v>4</v>
      </c>
      <c r="H35" s="19">
        <v>6</v>
      </c>
      <c r="I35" s="19">
        <v>2</v>
      </c>
      <c r="J35" s="19">
        <v>0</v>
      </c>
      <c r="K35" s="19"/>
      <c r="L35" s="19"/>
      <c r="M35" s="19"/>
      <c r="N35" s="19"/>
      <c r="O35" s="19"/>
      <c r="P35" s="19"/>
      <c r="Q35" s="21">
        <f>SUM(G35:P35)</f>
        <v>12</v>
      </c>
      <c r="R35" s="8">
        <f>Q35/$E$14</f>
        <v>0.38709677419354838</v>
      </c>
      <c r="S35" s="30" t="s">
        <v>114</v>
      </c>
    </row>
    <row r="36" spans="1:19" x14ac:dyDescent="0.25">
      <c r="A36" s="21">
        <v>19</v>
      </c>
      <c r="B36" s="107" t="s">
        <v>398</v>
      </c>
      <c r="C36" s="107" t="s">
        <v>88</v>
      </c>
      <c r="D36" s="107" t="s">
        <v>399</v>
      </c>
      <c r="E36" s="71" t="s">
        <v>110</v>
      </c>
      <c r="F36" s="41" t="s">
        <v>503</v>
      </c>
      <c r="G36" s="19">
        <v>2</v>
      </c>
      <c r="H36" s="19">
        <v>6</v>
      </c>
      <c r="I36" s="19">
        <v>3</v>
      </c>
      <c r="J36" s="19">
        <v>0</v>
      </c>
      <c r="K36" s="19"/>
      <c r="L36" s="19"/>
      <c r="M36" s="19"/>
      <c r="N36" s="19"/>
      <c r="O36" s="19"/>
      <c r="P36" s="19"/>
      <c r="Q36" s="21">
        <f>SUM(G36:P36)</f>
        <v>11</v>
      </c>
      <c r="R36" s="8">
        <f>Q36/$E$14</f>
        <v>0.35483870967741937</v>
      </c>
      <c r="S36" s="30" t="s">
        <v>114</v>
      </c>
    </row>
    <row r="37" spans="1:19" x14ac:dyDescent="0.25">
      <c r="A37" s="21">
        <v>20</v>
      </c>
      <c r="B37" s="107" t="s">
        <v>464</v>
      </c>
      <c r="C37" s="107" t="s">
        <v>49</v>
      </c>
      <c r="D37" s="107" t="s">
        <v>45</v>
      </c>
      <c r="E37" s="70" t="s">
        <v>109</v>
      </c>
      <c r="F37" s="70" t="s">
        <v>465</v>
      </c>
      <c r="G37" s="19">
        <v>3</v>
      </c>
      <c r="H37" s="19">
        <v>6</v>
      </c>
      <c r="I37" s="19">
        <v>2</v>
      </c>
      <c r="J37" s="19">
        <v>0</v>
      </c>
      <c r="K37" s="19"/>
      <c r="L37" s="19"/>
      <c r="M37" s="19"/>
      <c r="N37" s="19"/>
      <c r="O37" s="19"/>
      <c r="P37" s="19"/>
      <c r="Q37" s="21">
        <f>SUM(G37:P37)</f>
        <v>11</v>
      </c>
      <c r="R37" s="8">
        <f>Q37/$E$14</f>
        <v>0.35483870967741937</v>
      </c>
      <c r="S37" s="30" t="s">
        <v>114</v>
      </c>
    </row>
    <row r="38" spans="1:19" x14ac:dyDescent="0.25">
      <c r="A38" s="21">
        <v>21</v>
      </c>
      <c r="B38" s="107" t="s">
        <v>466</v>
      </c>
      <c r="C38" s="107" t="s">
        <v>467</v>
      </c>
      <c r="D38" s="107" t="s">
        <v>62</v>
      </c>
      <c r="E38" s="70" t="s">
        <v>109</v>
      </c>
      <c r="F38" s="70" t="s">
        <v>468</v>
      </c>
      <c r="G38" s="19">
        <v>1</v>
      </c>
      <c r="H38" s="19">
        <v>4</v>
      </c>
      <c r="I38" s="19">
        <v>2</v>
      </c>
      <c r="J38" s="19">
        <v>4</v>
      </c>
      <c r="K38" s="19"/>
      <c r="L38" s="19"/>
      <c r="M38" s="19"/>
      <c r="N38" s="19"/>
      <c r="O38" s="19"/>
      <c r="P38" s="19"/>
      <c r="Q38" s="21">
        <f>SUM(G38:P38)</f>
        <v>11</v>
      </c>
      <c r="R38" s="8">
        <f>Q38/$E$14</f>
        <v>0.35483870967741937</v>
      </c>
      <c r="S38" s="30" t="s">
        <v>114</v>
      </c>
    </row>
    <row r="39" spans="1:19" x14ac:dyDescent="0.25">
      <c r="A39" s="21">
        <v>22</v>
      </c>
      <c r="B39" s="107" t="s">
        <v>482</v>
      </c>
      <c r="C39" s="107" t="s">
        <v>37</v>
      </c>
      <c r="D39" s="107" t="s">
        <v>52</v>
      </c>
      <c r="E39" s="70" t="s">
        <v>130</v>
      </c>
      <c r="F39" s="70" t="s">
        <v>483</v>
      </c>
      <c r="G39" s="19">
        <v>1</v>
      </c>
      <c r="H39" s="19">
        <v>6</v>
      </c>
      <c r="I39" s="19">
        <v>3</v>
      </c>
      <c r="J39" s="19">
        <v>1</v>
      </c>
      <c r="K39" s="19"/>
      <c r="L39" s="19"/>
      <c r="M39" s="19"/>
      <c r="N39" s="19"/>
      <c r="O39" s="19"/>
      <c r="P39" s="19"/>
      <c r="Q39" s="21">
        <f>SUM(G39:P39)</f>
        <v>11</v>
      </c>
      <c r="R39" s="8">
        <f>Q39/$E$14</f>
        <v>0.35483870967741937</v>
      </c>
      <c r="S39" s="30" t="s">
        <v>114</v>
      </c>
    </row>
    <row r="40" spans="1:19" x14ac:dyDescent="0.25">
      <c r="A40" s="21">
        <v>23</v>
      </c>
      <c r="B40" s="107" t="s">
        <v>400</v>
      </c>
      <c r="C40" s="107" t="s">
        <v>80</v>
      </c>
      <c r="D40" s="107" t="s">
        <v>401</v>
      </c>
      <c r="E40" s="71" t="s">
        <v>110</v>
      </c>
      <c r="F40" s="41" t="s">
        <v>504</v>
      </c>
      <c r="G40" s="19">
        <v>2</v>
      </c>
      <c r="H40" s="19">
        <v>6</v>
      </c>
      <c r="I40" s="19">
        <v>2</v>
      </c>
      <c r="J40" s="19">
        <v>0</v>
      </c>
      <c r="K40" s="19"/>
      <c r="L40" s="19"/>
      <c r="M40" s="19"/>
      <c r="N40" s="19"/>
      <c r="O40" s="19"/>
      <c r="P40" s="19"/>
      <c r="Q40" s="21">
        <f>SUM(G40:P40)</f>
        <v>10</v>
      </c>
      <c r="R40" s="8">
        <f>Q40/$E$14</f>
        <v>0.32258064516129031</v>
      </c>
      <c r="S40" s="30" t="s">
        <v>114</v>
      </c>
    </row>
    <row r="41" spans="1:19" x14ac:dyDescent="0.25">
      <c r="A41" s="21">
        <v>24</v>
      </c>
      <c r="B41" s="107" t="s">
        <v>402</v>
      </c>
      <c r="C41" s="107" t="s">
        <v>39</v>
      </c>
      <c r="D41" s="107" t="s">
        <v>40</v>
      </c>
      <c r="E41" s="71" t="s">
        <v>110</v>
      </c>
      <c r="F41" s="41" t="s">
        <v>505</v>
      </c>
      <c r="G41" s="19">
        <v>2</v>
      </c>
      <c r="H41" s="19">
        <v>6</v>
      </c>
      <c r="I41" s="19">
        <v>2</v>
      </c>
      <c r="J41" s="19">
        <v>0</v>
      </c>
      <c r="K41" s="19"/>
      <c r="L41" s="19"/>
      <c r="M41" s="19"/>
      <c r="N41" s="19"/>
      <c r="O41" s="19"/>
      <c r="P41" s="19"/>
      <c r="Q41" s="21">
        <f>SUM(G41:P41)</f>
        <v>10</v>
      </c>
      <c r="R41" s="8">
        <f>Q41/$E$14</f>
        <v>0.32258064516129031</v>
      </c>
      <c r="S41" s="30" t="s">
        <v>114</v>
      </c>
    </row>
    <row r="42" spans="1:19" x14ac:dyDescent="0.25">
      <c r="A42" s="21">
        <v>25</v>
      </c>
      <c r="B42" s="107" t="s">
        <v>403</v>
      </c>
      <c r="C42" s="107" t="s">
        <v>404</v>
      </c>
      <c r="D42" s="107" t="s">
        <v>27</v>
      </c>
      <c r="E42" s="110" t="s">
        <v>110</v>
      </c>
      <c r="F42" s="110" t="s">
        <v>506</v>
      </c>
      <c r="G42" s="19">
        <v>3</v>
      </c>
      <c r="H42" s="19">
        <v>6</v>
      </c>
      <c r="I42" s="19">
        <v>1</v>
      </c>
      <c r="J42" s="19">
        <v>0</v>
      </c>
      <c r="K42" s="19"/>
      <c r="L42" s="19"/>
      <c r="M42" s="19"/>
      <c r="N42" s="19"/>
      <c r="O42" s="19"/>
      <c r="P42" s="19"/>
      <c r="Q42" s="21">
        <f>SUM(G42:P42)</f>
        <v>10</v>
      </c>
      <c r="R42" s="8">
        <f>Q42/$E$14</f>
        <v>0.32258064516129031</v>
      </c>
      <c r="S42" s="30" t="s">
        <v>114</v>
      </c>
    </row>
    <row r="43" spans="1:19" x14ac:dyDescent="0.25">
      <c r="A43" s="21">
        <v>26</v>
      </c>
      <c r="B43" s="107" t="s">
        <v>480</v>
      </c>
      <c r="C43" s="107" t="s">
        <v>74</v>
      </c>
      <c r="D43" s="107" t="s">
        <v>31</v>
      </c>
      <c r="E43" s="70" t="s">
        <v>130</v>
      </c>
      <c r="F43" s="70" t="s">
        <v>481</v>
      </c>
      <c r="G43" s="19">
        <v>1</v>
      </c>
      <c r="H43" s="19">
        <v>6</v>
      </c>
      <c r="I43" s="19">
        <v>2</v>
      </c>
      <c r="J43" s="19">
        <v>1</v>
      </c>
      <c r="K43" s="19"/>
      <c r="L43" s="19"/>
      <c r="M43" s="19"/>
      <c r="N43" s="19"/>
      <c r="O43" s="19"/>
      <c r="P43" s="19"/>
      <c r="Q43" s="21">
        <f>SUM(G43:P43)</f>
        <v>10</v>
      </c>
      <c r="R43" s="8">
        <f>Q43/$E$14</f>
        <v>0.32258064516129031</v>
      </c>
      <c r="S43" s="30" t="s">
        <v>114</v>
      </c>
    </row>
    <row r="44" spans="1:19" x14ac:dyDescent="0.25">
      <c r="A44" s="21">
        <v>27</v>
      </c>
      <c r="B44" s="107" t="s">
        <v>484</v>
      </c>
      <c r="C44" s="107" t="s">
        <v>485</v>
      </c>
      <c r="D44" s="107" t="s">
        <v>36</v>
      </c>
      <c r="E44" s="70" t="s">
        <v>130</v>
      </c>
      <c r="F44" s="70" t="s">
        <v>486</v>
      </c>
      <c r="G44" s="19">
        <v>3</v>
      </c>
      <c r="H44" s="19">
        <v>6</v>
      </c>
      <c r="I44" s="19">
        <v>0</v>
      </c>
      <c r="J44" s="19">
        <v>0</v>
      </c>
      <c r="K44" s="19"/>
      <c r="L44" s="19"/>
      <c r="M44" s="19"/>
      <c r="N44" s="19"/>
      <c r="O44" s="19"/>
      <c r="P44" s="19"/>
      <c r="Q44" s="21">
        <f>SUM(G44:P44)</f>
        <v>9</v>
      </c>
      <c r="R44" s="8">
        <f>Q44/$E$14</f>
        <v>0.29032258064516131</v>
      </c>
      <c r="S44" s="30" t="s">
        <v>114</v>
      </c>
    </row>
    <row r="45" spans="1:19" ht="19.899999999999999" customHeight="1" x14ac:dyDescent="0.25">
      <c r="A45" s="64"/>
      <c r="B45" s="17"/>
      <c r="C45" s="17"/>
      <c r="D45" s="17"/>
      <c r="E45" s="11"/>
      <c r="F45" s="11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64"/>
      <c r="R45" s="7"/>
      <c r="S45" s="5"/>
    </row>
    <row r="46" spans="1:19" ht="20.25" customHeight="1" x14ac:dyDescent="0.25">
      <c r="A46" s="33"/>
      <c r="B46" s="33"/>
      <c r="C46" s="33"/>
      <c r="D46" s="11"/>
      <c r="E46" s="11"/>
      <c r="F46" s="11"/>
      <c r="G46" s="17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9" ht="15.75" x14ac:dyDescent="0.25">
      <c r="A47" s="3" t="s">
        <v>371</v>
      </c>
      <c r="B47" s="44"/>
      <c r="C47" s="58"/>
      <c r="D47" s="103" t="s">
        <v>501</v>
      </c>
      <c r="E47" s="103"/>
      <c r="F47" s="62"/>
      <c r="G47" s="17"/>
      <c r="H47" s="56"/>
      <c r="I47" s="56"/>
      <c r="J47" s="56"/>
      <c r="K47" s="56"/>
      <c r="L47" s="56"/>
      <c r="M47" s="56"/>
      <c r="N47" s="56"/>
      <c r="O47" s="56"/>
      <c r="P47" s="56"/>
      <c r="Q47" s="69"/>
    </row>
    <row r="48" spans="1:19" ht="19.899999999999999" customHeight="1" x14ac:dyDescent="0.25">
      <c r="A48" s="2"/>
      <c r="B48" s="2"/>
      <c r="C48" s="68" t="s">
        <v>372</v>
      </c>
      <c r="D48" s="96" t="s">
        <v>360</v>
      </c>
      <c r="E48" s="96"/>
      <c r="F48" s="96"/>
      <c r="G48" s="17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 ht="19.899999999999999" customHeight="1" x14ac:dyDescent="0.25">
      <c r="A49" s="3" t="s">
        <v>373</v>
      </c>
      <c r="B49" s="44"/>
      <c r="C49" s="58"/>
      <c r="D49" s="103" t="s">
        <v>502</v>
      </c>
      <c r="E49" s="103"/>
      <c r="F49" s="63"/>
      <c r="G49" s="17"/>
      <c r="H49" s="56"/>
      <c r="I49" s="56"/>
      <c r="J49" s="56"/>
      <c r="K49" s="56"/>
      <c r="L49" s="56"/>
      <c r="M49" s="56"/>
      <c r="N49" s="56"/>
      <c r="O49" s="56"/>
      <c r="P49" s="56"/>
      <c r="Q49" s="69"/>
    </row>
    <row r="50" spans="1:17" ht="19.899999999999999" customHeight="1" x14ac:dyDescent="0.25">
      <c r="A50" s="44"/>
      <c r="B50" s="44"/>
      <c r="C50" s="68" t="s">
        <v>372</v>
      </c>
      <c r="D50" s="96" t="s">
        <v>360</v>
      </c>
      <c r="E50" s="96"/>
      <c r="F50" s="96"/>
      <c r="G50" s="17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9.899999999999999" customHeight="1" x14ac:dyDescent="0.25"/>
  </sheetData>
  <autoFilter ref="A17:S17">
    <sortState ref="A18:W94">
      <sortCondition descending="1" ref="R17"/>
    </sortState>
  </autoFilter>
  <sortState ref="B18:S44">
    <sortCondition descending="1" ref="R18:R44"/>
  </sortState>
  <mergeCells count="19">
    <mergeCell ref="J7:S7"/>
    <mergeCell ref="A1:S1"/>
    <mergeCell ref="A3:S3"/>
    <mergeCell ref="A5:I5"/>
    <mergeCell ref="J5:S5"/>
    <mergeCell ref="J6:S6"/>
    <mergeCell ref="D50:F50"/>
    <mergeCell ref="J8:S8"/>
    <mergeCell ref="A10:D10"/>
    <mergeCell ref="E10:G10"/>
    <mergeCell ref="A12:D12"/>
    <mergeCell ref="E12:G12"/>
    <mergeCell ref="A14:D14"/>
    <mergeCell ref="E14:G14"/>
    <mergeCell ref="G16:P16"/>
    <mergeCell ref="D47:E47"/>
    <mergeCell ref="D48:F48"/>
    <mergeCell ref="H48:Q48"/>
    <mergeCell ref="D49:E49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3"/>
  <sheetViews>
    <sheetView view="pageBreakPreview" topLeftCell="A12" zoomScaleSheetLayoutView="100" workbookViewId="0">
      <selection activeCell="S26" sqref="S26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75" x14ac:dyDescent="0.25">
      <c r="A3" s="106" t="s">
        <v>376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105" t="s">
        <v>377</v>
      </c>
      <c r="K5" s="105"/>
      <c r="L5" s="105"/>
      <c r="M5" s="105"/>
      <c r="N5" s="105"/>
      <c r="O5" s="105"/>
      <c r="P5" s="105"/>
      <c r="Q5" s="105"/>
      <c r="R5" s="105"/>
      <c r="S5" s="105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105" t="s">
        <v>359</v>
      </c>
      <c r="K7" s="105"/>
      <c r="L7" s="105"/>
      <c r="M7" s="105"/>
      <c r="N7" s="105"/>
      <c r="O7" s="105"/>
      <c r="P7" s="105"/>
      <c r="Q7" s="105"/>
      <c r="R7" s="105"/>
      <c r="S7" s="105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97" t="s">
        <v>378</v>
      </c>
      <c r="F10" s="97"/>
      <c r="G10" s="98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75" x14ac:dyDescent="0.25">
      <c r="A12" s="84" t="s">
        <v>374</v>
      </c>
      <c r="B12" s="84"/>
      <c r="C12" s="84"/>
      <c r="D12" s="84"/>
      <c r="E12" s="90">
        <v>9</v>
      </c>
      <c r="F12" s="90"/>
      <c r="G12" s="90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75" x14ac:dyDescent="0.25">
      <c r="A14" s="84" t="s">
        <v>375</v>
      </c>
      <c r="B14" s="84"/>
      <c r="C14" s="84"/>
      <c r="D14" s="84"/>
      <c r="E14" s="90">
        <v>31</v>
      </c>
      <c r="F14" s="90"/>
      <c r="G14" s="90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00" t="s">
        <v>17</v>
      </c>
      <c r="H16" s="101"/>
      <c r="I16" s="101"/>
      <c r="J16" s="101"/>
      <c r="K16" s="101"/>
      <c r="L16" s="101"/>
      <c r="M16" s="101"/>
      <c r="N16" s="101"/>
      <c r="O16" s="101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25">
      <c r="A18" s="21">
        <f>ROW(A1)</f>
        <v>1</v>
      </c>
      <c r="B18" s="107" t="s">
        <v>390</v>
      </c>
      <c r="C18" s="107" t="s">
        <v>90</v>
      </c>
      <c r="D18" s="107" t="s">
        <v>72</v>
      </c>
      <c r="E18" s="70" t="s">
        <v>386</v>
      </c>
      <c r="F18" s="41" t="s">
        <v>516</v>
      </c>
      <c r="G18" s="21">
        <v>1</v>
      </c>
      <c r="H18" s="21">
        <v>6</v>
      </c>
      <c r="I18" s="21">
        <v>7</v>
      </c>
      <c r="J18" s="21">
        <v>6</v>
      </c>
      <c r="K18" s="21"/>
      <c r="L18" s="21"/>
      <c r="M18" s="21"/>
      <c r="N18" s="21"/>
      <c r="O18" s="21"/>
      <c r="P18" s="21"/>
      <c r="Q18" s="21">
        <f>SUM(G18:P18)</f>
        <v>20</v>
      </c>
      <c r="R18" s="8">
        <f>Q18/$E$14</f>
        <v>0.64516129032258063</v>
      </c>
      <c r="S18" s="111" t="s">
        <v>113</v>
      </c>
    </row>
    <row r="19" spans="1:19" x14ac:dyDescent="0.25">
      <c r="A19" s="21">
        <v>2</v>
      </c>
      <c r="B19" s="107" t="s">
        <v>388</v>
      </c>
      <c r="C19" s="107" t="s">
        <v>123</v>
      </c>
      <c r="D19" s="107" t="s">
        <v>389</v>
      </c>
      <c r="E19" s="70" t="s">
        <v>386</v>
      </c>
      <c r="F19" s="41" t="s">
        <v>510</v>
      </c>
      <c r="G19" s="21">
        <v>1</v>
      </c>
      <c r="H19" s="21">
        <v>6</v>
      </c>
      <c r="I19" s="21">
        <v>7</v>
      </c>
      <c r="J19" s="21">
        <v>5</v>
      </c>
      <c r="K19" s="21"/>
      <c r="L19" s="21"/>
      <c r="M19" s="21"/>
      <c r="N19" s="21"/>
      <c r="O19" s="21"/>
      <c r="P19" s="21"/>
      <c r="Q19" s="21">
        <f>SUM(G19:P19)</f>
        <v>19</v>
      </c>
      <c r="R19" s="8">
        <f>Q19/$E$14</f>
        <v>0.61290322580645162</v>
      </c>
      <c r="S19" s="111" t="s">
        <v>112</v>
      </c>
    </row>
    <row r="20" spans="1:19" x14ac:dyDescent="0.25">
      <c r="A20" s="21">
        <f t="shared" ref="A20" si="0">ROW(A3)</f>
        <v>3</v>
      </c>
      <c r="B20" s="107" t="s">
        <v>394</v>
      </c>
      <c r="C20" s="107" t="s">
        <v>25</v>
      </c>
      <c r="D20" s="107" t="s">
        <v>33</v>
      </c>
      <c r="E20" s="70" t="s">
        <v>395</v>
      </c>
      <c r="F20" s="41" t="s">
        <v>512</v>
      </c>
      <c r="G20" s="21">
        <v>2</v>
      </c>
      <c r="H20" s="112">
        <v>6</v>
      </c>
      <c r="I20" s="21">
        <v>7</v>
      </c>
      <c r="J20" s="21">
        <v>3</v>
      </c>
      <c r="K20" s="21"/>
      <c r="L20" s="21"/>
      <c r="M20" s="21"/>
      <c r="N20" s="21"/>
      <c r="O20" s="21"/>
      <c r="P20" s="21"/>
      <c r="Q20" s="21">
        <f>SUM(G20:P20)</f>
        <v>18</v>
      </c>
      <c r="R20" s="8">
        <f>Q20/$E$14</f>
        <v>0.58064516129032262</v>
      </c>
      <c r="S20" s="111" t="s">
        <v>112</v>
      </c>
    </row>
    <row r="21" spans="1:19" x14ac:dyDescent="0.25">
      <c r="A21" s="21">
        <v>3</v>
      </c>
      <c r="B21" s="107" t="s">
        <v>396</v>
      </c>
      <c r="C21" s="107" t="s">
        <v>82</v>
      </c>
      <c r="D21" s="107" t="s">
        <v>58</v>
      </c>
      <c r="E21" s="72" t="s">
        <v>395</v>
      </c>
      <c r="F21" s="61" t="s">
        <v>513</v>
      </c>
      <c r="G21" s="21">
        <v>2</v>
      </c>
      <c r="H21" s="112">
        <v>6</v>
      </c>
      <c r="I21" s="21">
        <v>7</v>
      </c>
      <c r="J21" s="21">
        <v>3</v>
      </c>
      <c r="K21" s="21"/>
      <c r="L21" s="21"/>
      <c r="M21" s="21"/>
      <c r="N21" s="21"/>
      <c r="O21" s="21"/>
      <c r="P21" s="21"/>
      <c r="Q21" s="21">
        <f>SUM(G21:P21)</f>
        <v>18</v>
      </c>
      <c r="R21" s="8">
        <f>Q21/$E$14</f>
        <v>0.58064516129032262</v>
      </c>
      <c r="S21" s="111" t="s">
        <v>112</v>
      </c>
    </row>
    <row r="22" spans="1:19" x14ac:dyDescent="0.25">
      <c r="A22" s="21">
        <f t="shared" ref="A22" si="1">ROW(A5)</f>
        <v>5</v>
      </c>
      <c r="B22" s="107" t="s">
        <v>379</v>
      </c>
      <c r="C22" s="107" t="s">
        <v>39</v>
      </c>
      <c r="D22" s="107" t="s">
        <v>27</v>
      </c>
      <c r="E22" s="113" t="s">
        <v>380</v>
      </c>
      <c r="F22" s="61" t="s">
        <v>508</v>
      </c>
      <c r="G22" s="21">
        <v>3</v>
      </c>
      <c r="H22" s="21">
        <v>6</v>
      </c>
      <c r="I22" s="21">
        <v>5</v>
      </c>
      <c r="J22" s="21">
        <v>3</v>
      </c>
      <c r="K22" s="21"/>
      <c r="L22" s="21"/>
      <c r="M22" s="21"/>
      <c r="N22" s="21"/>
      <c r="O22" s="21"/>
      <c r="P22" s="21"/>
      <c r="Q22" s="21">
        <f>SUM(G22:P22)</f>
        <v>17</v>
      </c>
      <c r="R22" s="8">
        <f>Q22/$E$14</f>
        <v>0.54838709677419351</v>
      </c>
      <c r="S22" s="111" t="s">
        <v>112</v>
      </c>
    </row>
    <row r="23" spans="1:19" x14ac:dyDescent="0.25">
      <c r="A23" s="21">
        <v>4</v>
      </c>
      <c r="B23" s="107" t="s">
        <v>384</v>
      </c>
      <c r="C23" s="107" t="s">
        <v>86</v>
      </c>
      <c r="D23" s="107" t="s">
        <v>385</v>
      </c>
      <c r="E23" s="71" t="s">
        <v>386</v>
      </c>
      <c r="F23" s="41" t="s">
        <v>514</v>
      </c>
      <c r="G23" s="21">
        <v>3</v>
      </c>
      <c r="H23" s="21">
        <v>6</v>
      </c>
      <c r="I23" s="21">
        <v>3</v>
      </c>
      <c r="J23" s="21">
        <v>4</v>
      </c>
      <c r="K23" s="21"/>
      <c r="L23" s="21"/>
      <c r="M23" s="21"/>
      <c r="N23" s="21"/>
      <c r="O23" s="21"/>
      <c r="P23" s="21"/>
      <c r="Q23" s="21">
        <f>SUM(G23:P23)</f>
        <v>16</v>
      </c>
      <c r="R23" s="8">
        <f>Q23/$E$14</f>
        <v>0.5161290322580645</v>
      </c>
      <c r="S23" s="111" t="s">
        <v>114</v>
      </c>
    </row>
    <row r="24" spans="1:19" x14ac:dyDescent="0.25">
      <c r="A24" s="21">
        <f t="shared" ref="A24" si="2">ROW(A7)</f>
        <v>7</v>
      </c>
      <c r="B24" s="107" t="s">
        <v>387</v>
      </c>
      <c r="C24" s="107" t="s">
        <v>41</v>
      </c>
      <c r="D24" s="107" t="s">
        <v>95</v>
      </c>
      <c r="E24" s="110" t="s">
        <v>386</v>
      </c>
      <c r="F24" s="110" t="s">
        <v>515</v>
      </c>
      <c r="G24" s="21">
        <v>4</v>
      </c>
      <c r="H24" s="21">
        <v>4</v>
      </c>
      <c r="I24" s="21">
        <v>4</v>
      </c>
      <c r="J24" s="21">
        <v>0</v>
      </c>
      <c r="K24" s="21"/>
      <c r="L24" s="21"/>
      <c r="M24" s="21"/>
      <c r="N24" s="21"/>
      <c r="O24" s="21"/>
      <c r="P24" s="21"/>
      <c r="Q24" s="21">
        <f>SUM(G24:P24)</f>
        <v>12</v>
      </c>
      <c r="R24" s="8">
        <f>Q24/$E$14</f>
        <v>0.38709677419354838</v>
      </c>
      <c r="S24" s="111" t="s">
        <v>114</v>
      </c>
    </row>
    <row r="25" spans="1:19" x14ac:dyDescent="0.25">
      <c r="A25" s="21">
        <v>5</v>
      </c>
      <c r="B25" s="107" t="s">
        <v>391</v>
      </c>
      <c r="C25" s="107" t="s">
        <v>39</v>
      </c>
      <c r="D25" s="107" t="s">
        <v>392</v>
      </c>
      <c r="E25" s="70" t="s">
        <v>393</v>
      </c>
      <c r="F25" s="41" t="s">
        <v>511</v>
      </c>
      <c r="G25" s="21">
        <v>0</v>
      </c>
      <c r="H25" s="112">
        <v>6</v>
      </c>
      <c r="I25" s="21">
        <v>2</v>
      </c>
      <c r="J25" s="21">
        <v>2</v>
      </c>
      <c r="K25" s="21"/>
      <c r="L25" s="21"/>
      <c r="M25" s="21"/>
      <c r="N25" s="21"/>
      <c r="O25" s="21"/>
      <c r="P25" s="21"/>
      <c r="Q25" s="21">
        <f>SUM(G25:P25)</f>
        <v>10</v>
      </c>
      <c r="R25" s="8">
        <f>Q25/$E$14</f>
        <v>0.32258064516129031</v>
      </c>
      <c r="S25" s="111" t="s">
        <v>114</v>
      </c>
    </row>
    <row r="26" spans="1:19" x14ac:dyDescent="0.25">
      <c r="A26" s="21">
        <f t="shared" ref="A26" si="3">ROW(A9)</f>
        <v>9</v>
      </c>
      <c r="B26" s="107" t="s">
        <v>381</v>
      </c>
      <c r="C26" s="107" t="s">
        <v>382</v>
      </c>
      <c r="D26" s="107" t="s">
        <v>383</v>
      </c>
      <c r="E26" s="71" t="s">
        <v>380</v>
      </c>
      <c r="F26" s="41" t="s">
        <v>509</v>
      </c>
      <c r="G26" s="21">
        <v>3</v>
      </c>
      <c r="H26" s="21">
        <v>0</v>
      </c>
      <c r="I26" s="21">
        <v>4</v>
      </c>
      <c r="J26" s="21">
        <v>2</v>
      </c>
      <c r="K26" s="21"/>
      <c r="L26" s="21"/>
      <c r="M26" s="21"/>
      <c r="N26" s="21"/>
      <c r="O26" s="21"/>
      <c r="P26" s="21"/>
      <c r="Q26" s="21">
        <f>SUM(G26:P26)</f>
        <v>9</v>
      </c>
      <c r="R26" s="8">
        <f>Q26/$E$14</f>
        <v>0.29032258064516131</v>
      </c>
      <c r="S26" s="111" t="s">
        <v>114</v>
      </c>
    </row>
    <row r="27" spans="1:19" ht="19.899999999999999" customHeight="1" x14ac:dyDescent="0.25">
      <c r="A27" s="64"/>
      <c r="B27" s="17"/>
      <c r="C27" s="17"/>
      <c r="D27" s="17"/>
      <c r="E27" s="11"/>
      <c r="F27" s="1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64"/>
      <c r="R27" s="7"/>
      <c r="S27" s="5"/>
    </row>
    <row r="28" spans="1:19" ht="20.25" customHeight="1" x14ac:dyDescent="0.25">
      <c r="A28" s="33"/>
      <c r="B28" s="33"/>
      <c r="C28" s="33"/>
      <c r="D28" s="11"/>
      <c r="E28" s="11"/>
      <c r="F28" s="11"/>
      <c r="G28" s="17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9" ht="15.75" x14ac:dyDescent="0.25">
      <c r="A29" s="3" t="s">
        <v>371</v>
      </c>
      <c r="B29" s="44"/>
      <c r="C29" s="58"/>
      <c r="D29" s="103" t="s">
        <v>501</v>
      </c>
      <c r="E29" s="103"/>
      <c r="F29" s="62"/>
      <c r="G29" s="17"/>
      <c r="H29" s="56"/>
      <c r="I29" s="56"/>
      <c r="J29" s="56"/>
      <c r="K29" s="56"/>
      <c r="L29" s="56"/>
      <c r="M29" s="56"/>
      <c r="N29" s="56"/>
      <c r="O29" s="56"/>
      <c r="P29" s="56"/>
      <c r="Q29" s="69"/>
    </row>
    <row r="30" spans="1:19" ht="19.899999999999999" customHeight="1" x14ac:dyDescent="0.25">
      <c r="A30" s="2"/>
      <c r="B30" s="2"/>
      <c r="C30" s="68" t="s">
        <v>372</v>
      </c>
      <c r="D30" s="96" t="s">
        <v>360</v>
      </c>
      <c r="E30" s="96"/>
      <c r="F30" s="96"/>
      <c r="G30" s="17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9" ht="19.899999999999999" customHeight="1" x14ac:dyDescent="0.25">
      <c r="A31" s="3" t="s">
        <v>373</v>
      </c>
      <c r="B31" s="44"/>
      <c r="C31" s="58"/>
      <c r="D31" s="103" t="s">
        <v>502</v>
      </c>
      <c r="E31" s="103"/>
      <c r="F31" s="63"/>
      <c r="G31" s="17"/>
      <c r="H31" s="56"/>
      <c r="I31" s="56"/>
      <c r="J31" s="56"/>
      <c r="K31" s="56"/>
      <c r="L31" s="56"/>
      <c r="M31" s="56"/>
      <c r="N31" s="56"/>
      <c r="O31" s="56"/>
      <c r="P31" s="56"/>
      <c r="Q31" s="69"/>
    </row>
    <row r="32" spans="1:19" ht="19.899999999999999" customHeight="1" x14ac:dyDescent="0.25">
      <c r="A32" s="44"/>
      <c r="B32" s="44"/>
      <c r="C32" s="68" t="s">
        <v>372</v>
      </c>
      <c r="D32" s="96" t="s">
        <v>360</v>
      </c>
      <c r="E32" s="96"/>
      <c r="F32" s="96"/>
      <c r="G32" s="17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ht="19.899999999999999" customHeight="1" x14ac:dyDescent="0.25"/>
  </sheetData>
  <autoFilter ref="A17:S17">
    <sortState ref="A18:W94">
      <sortCondition descending="1" ref="R17"/>
    </sortState>
  </autoFilter>
  <sortState ref="B18:S26">
    <sortCondition descending="1" ref="R18:R26"/>
  </sortState>
  <mergeCells count="19">
    <mergeCell ref="J7:S7"/>
    <mergeCell ref="A1:S1"/>
    <mergeCell ref="A3:S3"/>
    <mergeCell ref="A5:I5"/>
    <mergeCell ref="J5:S5"/>
    <mergeCell ref="J6:S6"/>
    <mergeCell ref="D32:F32"/>
    <mergeCell ref="J8:S8"/>
    <mergeCell ref="A10:D10"/>
    <mergeCell ref="E10:G10"/>
    <mergeCell ref="A12:D12"/>
    <mergeCell ref="E12:G12"/>
    <mergeCell ref="A14:D14"/>
    <mergeCell ref="E14:G14"/>
    <mergeCell ref="G16:P16"/>
    <mergeCell ref="D29:E29"/>
    <mergeCell ref="D30:F30"/>
    <mergeCell ref="H30:Q30"/>
    <mergeCell ref="D31:E31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8"/>
  <sheetViews>
    <sheetView view="pageBreakPreview" topLeftCell="A10" zoomScaleSheetLayoutView="100" workbookViewId="0">
      <selection activeCell="K26" sqref="K26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x14ac:dyDescent="0.25">
      <c r="A3" s="80" t="s">
        <v>507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75" x14ac:dyDescent="0.25"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82" t="s">
        <v>397</v>
      </c>
      <c r="K5" s="82"/>
      <c r="L5" s="82"/>
      <c r="M5" s="82"/>
      <c r="N5" s="82"/>
      <c r="O5" s="82"/>
      <c r="P5" s="82"/>
      <c r="Q5" s="82"/>
      <c r="R5" s="82"/>
      <c r="S5" s="82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82" t="s">
        <v>365</v>
      </c>
      <c r="K7" s="82"/>
      <c r="L7" s="82"/>
      <c r="M7" s="82"/>
      <c r="N7" s="82"/>
      <c r="O7" s="82"/>
      <c r="P7" s="82"/>
      <c r="Q7" s="82"/>
      <c r="R7" s="82"/>
      <c r="S7" s="82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108">
        <v>45196</v>
      </c>
      <c r="F10" s="108"/>
      <c r="G10" s="109"/>
    </row>
    <row r="11" spans="1:19" ht="15.75" x14ac:dyDescent="0.25">
      <c r="A11" s="53"/>
      <c r="B11" s="54"/>
      <c r="C11" s="54"/>
      <c r="D11" s="54"/>
      <c r="E11" s="10"/>
      <c r="F11" s="10"/>
    </row>
    <row r="12" spans="1:19" ht="15.75" x14ac:dyDescent="0.25">
      <c r="A12" s="84" t="s">
        <v>374</v>
      </c>
      <c r="B12" s="84"/>
      <c r="C12" s="84"/>
      <c r="D12" s="84"/>
      <c r="E12" s="90">
        <v>4</v>
      </c>
      <c r="F12" s="90"/>
      <c r="G12" s="90"/>
      <c r="H12" s="54" t="s">
        <v>13</v>
      </c>
    </row>
    <row r="13" spans="1:19" ht="15.75" x14ac:dyDescent="0.25">
      <c r="A13" s="53"/>
      <c r="B13" s="54"/>
      <c r="C13" s="54"/>
      <c r="D13" s="54"/>
      <c r="E13" s="10"/>
      <c r="F13" s="10"/>
      <c r="G13" s="46"/>
    </row>
    <row r="14" spans="1:19" ht="15.75" x14ac:dyDescent="0.25">
      <c r="A14" s="84" t="s">
        <v>375</v>
      </c>
      <c r="B14" s="84"/>
      <c r="C14" s="84"/>
      <c r="D14" s="84"/>
      <c r="E14" s="90">
        <v>30</v>
      </c>
      <c r="F14" s="90"/>
      <c r="G14" s="90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00" t="s">
        <v>17</v>
      </c>
      <c r="H16" s="101"/>
      <c r="I16" s="101"/>
      <c r="J16" s="101"/>
      <c r="K16" s="101"/>
      <c r="L16" s="101"/>
      <c r="M16" s="101"/>
      <c r="N16" s="101"/>
      <c r="O16" s="101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25">
      <c r="A18" s="21">
        <f>ROW(A1)</f>
        <v>1</v>
      </c>
      <c r="B18" s="107" t="s">
        <v>410</v>
      </c>
      <c r="C18" s="107" t="s">
        <v>37</v>
      </c>
      <c r="D18" s="107" t="s">
        <v>33</v>
      </c>
      <c r="E18" s="71" t="s">
        <v>411</v>
      </c>
      <c r="F18" s="41" t="s">
        <v>519</v>
      </c>
      <c r="G18" s="19">
        <v>5</v>
      </c>
      <c r="H18" s="19">
        <v>5</v>
      </c>
      <c r="I18" s="19">
        <v>5</v>
      </c>
      <c r="J18" s="19">
        <v>0</v>
      </c>
      <c r="K18" s="19"/>
      <c r="L18" s="19"/>
      <c r="M18" s="19"/>
      <c r="N18" s="19"/>
      <c r="O18" s="19"/>
      <c r="P18" s="19"/>
      <c r="Q18" s="21">
        <f>SUM(G18:P18)</f>
        <v>15</v>
      </c>
      <c r="R18" s="8">
        <f>Q18/$E$14</f>
        <v>0.5</v>
      </c>
      <c r="S18" s="30" t="s">
        <v>113</v>
      </c>
    </row>
    <row r="19" spans="1:19" x14ac:dyDescent="0.25">
      <c r="A19" s="21">
        <v>2</v>
      </c>
      <c r="B19" s="107" t="s">
        <v>409</v>
      </c>
      <c r="C19" s="107" t="s">
        <v>80</v>
      </c>
      <c r="D19" s="107" t="s">
        <v>79</v>
      </c>
      <c r="E19" s="71" t="s">
        <v>408</v>
      </c>
      <c r="F19" s="41" t="s">
        <v>518</v>
      </c>
      <c r="G19" s="19">
        <v>3</v>
      </c>
      <c r="H19" s="19">
        <v>5</v>
      </c>
      <c r="I19" s="19">
        <v>3</v>
      </c>
      <c r="J19" s="19">
        <v>0</v>
      </c>
      <c r="K19" s="19"/>
      <c r="L19" s="19"/>
      <c r="M19" s="19"/>
      <c r="N19" s="19"/>
      <c r="O19" s="19"/>
      <c r="P19" s="19"/>
      <c r="Q19" s="21">
        <f>SUM(G19:P19)</f>
        <v>11</v>
      </c>
      <c r="R19" s="8">
        <f>Q19/$E$14</f>
        <v>0.36666666666666664</v>
      </c>
      <c r="S19" s="30" t="s">
        <v>114</v>
      </c>
    </row>
    <row r="20" spans="1:19" x14ac:dyDescent="0.25">
      <c r="A20" s="21">
        <v>3</v>
      </c>
      <c r="B20" s="107" t="s">
        <v>405</v>
      </c>
      <c r="C20" s="107" t="s">
        <v>406</v>
      </c>
      <c r="D20" s="107" t="s">
        <v>407</v>
      </c>
      <c r="E20" s="71" t="s">
        <v>408</v>
      </c>
      <c r="F20" s="41" t="s">
        <v>517</v>
      </c>
      <c r="G20" s="19">
        <v>4</v>
      </c>
      <c r="H20" s="19">
        <v>2</v>
      </c>
      <c r="I20" s="19">
        <v>1</v>
      </c>
      <c r="J20" s="19">
        <v>0</v>
      </c>
      <c r="K20" s="19"/>
      <c r="L20" s="19"/>
      <c r="M20" s="19"/>
      <c r="N20" s="19"/>
      <c r="O20" s="19"/>
      <c r="P20" s="19"/>
      <c r="Q20" s="21">
        <f>SUM(G20:P20)</f>
        <v>7</v>
      </c>
      <c r="R20" s="8">
        <f>Q20/$E$14</f>
        <v>0.23333333333333334</v>
      </c>
      <c r="S20" s="30" t="s">
        <v>114</v>
      </c>
    </row>
    <row r="21" spans="1:19" x14ac:dyDescent="0.25">
      <c r="A21" s="21">
        <v>4</v>
      </c>
      <c r="B21" s="107" t="s">
        <v>412</v>
      </c>
      <c r="C21" s="107" t="s">
        <v>413</v>
      </c>
      <c r="D21" s="107" t="s">
        <v>414</v>
      </c>
      <c r="E21" s="60" t="s">
        <v>411</v>
      </c>
      <c r="F21" s="76" t="s">
        <v>520</v>
      </c>
      <c r="G21" s="19">
        <v>3</v>
      </c>
      <c r="H21" s="19">
        <v>2</v>
      </c>
      <c r="I21" s="19">
        <v>1</v>
      </c>
      <c r="J21" s="19">
        <v>0</v>
      </c>
      <c r="K21" s="19"/>
      <c r="L21" s="19"/>
      <c r="M21" s="19"/>
      <c r="N21" s="19"/>
      <c r="O21" s="19"/>
      <c r="P21" s="19"/>
      <c r="Q21" s="21">
        <f>SUM(G21:P21)</f>
        <v>6</v>
      </c>
      <c r="R21" s="8">
        <f>Q21/$E$14</f>
        <v>0.2</v>
      </c>
      <c r="S21" s="30" t="s">
        <v>114</v>
      </c>
    </row>
    <row r="22" spans="1:19" ht="19.899999999999999" customHeight="1" x14ac:dyDescent="0.25">
      <c r="A22" s="51"/>
      <c r="B22" s="17"/>
      <c r="C22" s="17"/>
      <c r="D22" s="17"/>
      <c r="E22" s="11"/>
      <c r="F22" s="1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51"/>
      <c r="R22" s="7"/>
      <c r="S22" s="5"/>
    </row>
    <row r="23" spans="1:19" ht="20.25" customHeight="1" x14ac:dyDescent="0.25">
      <c r="A23" s="33"/>
      <c r="B23" s="33"/>
      <c r="C23" s="33"/>
      <c r="D23" s="11"/>
      <c r="E23" s="11"/>
      <c r="F23" s="11"/>
      <c r="G23" s="1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9" ht="15.75" x14ac:dyDescent="0.25">
      <c r="A24" s="3" t="s">
        <v>371</v>
      </c>
      <c r="B24" s="44"/>
      <c r="C24" s="58"/>
      <c r="D24" s="103" t="s">
        <v>501</v>
      </c>
      <c r="E24" s="103"/>
      <c r="F24" s="62"/>
      <c r="G24" s="17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9" ht="19.899999999999999" customHeight="1" x14ac:dyDescent="0.25">
      <c r="A25" s="2"/>
      <c r="B25" s="2"/>
      <c r="C25" s="59" t="s">
        <v>372</v>
      </c>
      <c r="D25" s="96" t="s">
        <v>360</v>
      </c>
      <c r="E25" s="96"/>
      <c r="F25" s="96"/>
      <c r="G25" s="17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9" ht="19.899999999999999" customHeight="1" x14ac:dyDescent="0.25">
      <c r="A26" s="3" t="s">
        <v>373</v>
      </c>
      <c r="B26" s="44"/>
      <c r="C26" s="58"/>
      <c r="D26" s="103" t="s">
        <v>502</v>
      </c>
      <c r="E26" s="103"/>
      <c r="F26" s="63"/>
      <c r="G26" s="17"/>
      <c r="H26" s="56"/>
      <c r="I26" s="56"/>
      <c r="J26" s="56"/>
      <c r="K26" s="56"/>
      <c r="L26" s="56"/>
      <c r="M26" s="56"/>
      <c r="N26" s="56"/>
      <c r="O26" s="56"/>
      <c r="P26" s="56"/>
      <c r="Q26" s="57"/>
    </row>
    <row r="27" spans="1:19" ht="19.899999999999999" customHeight="1" x14ac:dyDescent="0.25">
      <c r="A27" s="44"/>
      <c r="B27" s="44"/>
      <c r="C27" s="59" t="s">
        <v>372</v>
      </c>
      <c r="D27" s="96" t="s">
        <v>360</v>
      </c>
      <c r="E27" s="96"/>
      <c r="F27" s="96"/>
      <c r="G27" s="1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9" ht="19.899999999999999" customHeight="1" x14ac:dyDescent="0.25"/>
  </sheetData>
  <autoFilter ref="A17:S17">
    <sortState ref="A18:W94">
      <sortCondition descending="1" ref="R17"/>
    </sortState>
  </autoFilter>
  <sortState ref="B18:S21">
    <sortCondition descending="1" ref="R18:R21"/>
  </sortState>
  <mergeCells count="19">
    <mergeCell ref="D27:F27"/>
    <mergeCell ref="E14:G14"/>
    <mergeCell ref="D26:E26"/>
    <mergeCell ref="G16:P16"/>
    <mergeCell ref="D24:E24"/>
    <mergeCell ref="H25:Q25"/>
    <mergeCell ref="D25:F25"/>
    <mergeCell ref="A14:D14"/>
    <mergeCell ref="A1:S1"/>
    <mergeCell ref="A3:S3"/>
    <mergeCell ref="A5:I5"/>
    <mergeCell ref="J5:S5"/>
    <mergeCell ref="J6:S6"/>
    <mergeCell ref="J7:S7"/>
    <mergeCell ref="J8:S8"/>
    <mergeCell ref="A10:D10"/>
    <mergeCell ref="E10:G10"/>
    <mergeCell ref="A12:D12"/>
    <mergeCell ref="E12:G12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4" zoomScaleSheetLayoutView="100" workbookViewId="0">
      <selection activeCell="O10" sqref="O10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75" x14ac:dyDescent="0.25">
      <c r="A3" s="106" t="s">
        <v>370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105" t="s">
        <v>144</v>
      </c>
      <c r="K5" s="105"/>
      <c r="L5" s="105"/>
      <c r="M5" s="105"/>
      <c r="N5" s="105"/>
      <c r="O5" s="105"/>
      <c r="P5" s="105"/>
      <c r="Q5" s="105"/>
      <c r="R5" s="105"/>
      <c r="S5" s="105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105" t="s">
        <v>366</v>
      </c>
      <c r="K7" s="105"/>
      <c r="L7" s="105"/>
      <c r="M7" s="105"/>
      <c r="N7" s="105"/>
      <c r="O7" s="105"/>
      <c r="P7" s="105"/>
      <c r="Q7" s="105"/>
      <c r="R7" s="105"/>
      <c r="S7" s="105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97">
        <v>45170</v>
      </c>
      <c r="F10" s="97"/>
      <c r="G10" s="98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75" x14ac:dyDescent="0.25">
      <c r="A12" s="84" t="s">
        <v>374</v>
      </c>
      <c r="B12" s="84"/>
      <c r="C12" s="84"/>
      <c r="D12" s="84"/>
      <c r="E12" s="99" t="s">
        <v>364</v>
      </c>
      <c r="F12" s="99"/>
      <c r="G12" s="99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75" x14ac:dyDescent="0.25">
      <c r="A14" s="84" t="s">
        <v>375</v>
      </c>
      <c r="B14" s="84"/>
      <c r="C14" s="84"/>
      <c r="D14" s="84"/>
      <c r="E14" s="99">
        <v>70</v>
      </c>
      <c r="F14" s="99"/>
      <c r="G14" s="99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00" t="s">
        <v>17</v>
      </c>
      <c r="H16" s="101"/>
      <c r="I16" s="101"/>
      <c r="J16" s="101"/>
      <c r="K16" s="101"/>
      <c r="L16" s="101"/>
      <c r="M16" s="101"/>
      <c r="N16" s="101"/>
      <c r="O16" s="101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25">
      <c r="A18" s="21">
        <f>ROW(A1)</f>
        <v>1</v>
      </c>
      <c r="B18" s="41"/>
      <c r="C18" s="41"/>
      <c r="D18" s="41"/>
      <c r="E18" s="50" t="s">
        <v>107</v>
      </c>
      <c r="F18" s="50" t="s">
        <v>362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>
        <f>SUM(G18:P18)</f>
        <v>0</v>
      </c>
      <c r="R18" s="8">
        <f>Q18/$E$14</f>
        <v>0</v>
      </c>
      <c r="S18" s="30"/>
    </row>
    <row r="19" spans="1:19" x14ac:dyDescent="0.25">
      <c r="A19" s="21">
        <v>2</v>
      </c>
      <c r="B19" s="41"/>
      <c r="C19" s="41"/>
      <c r="D19" s="41"/>
      <c r="E19" s="50" t="s">
        <v>107</v>
      </c>
      <c r="F19" s="50" t="s">
        <v>363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>
        <f t="shared" ref="Q19:Q82" si="0">SUM(G19:P19)</f>
        <v>0</v>
      </c>
      <c r="R19" s="8">
        <f t="shared" ref="R19:R82" si="1">Q19/$E$14</f>
        <v>0</v>
      </c>
      <c r="S19" s="30"/>
    </row>
    <row r="20" spans="1:19" x14ac:dyDescent="0.25">
      <c r="A20" s="21">
        <v>3</v>
      </c>
      <c r="B20" s="41"/>
      <c r="C20" s="41"/>
      <c r="D20" s="41"/>
      <c r="E20" s="50"/>
      <c r="F20" s="5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>
        <f t="shared" si="0"/>
        <v>0</v>
      </c>
      <c r="R20" s="8">
        <f t="shared" si="1"/>
        <v>0</v>
      </c>
      <c r="S20" s="30"/>
    </row>
    <row r="21" spans="1:19" x14ac:dyDescent="0.25">
      <c r="A21" s="21">
        <v>4</v>
      </c>
      <c r="B21" s="41"/>
      <c r="C21" s="41"/>
      <c r="D21" s="41"/>
      <c r="E21" s="60"/>
      <c r="F21" s="6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>
        <f t="shared" si="0"/>
        <v>0</v>
      </c>
      <c r="R21" s="8">
        <f t="shared" si="1"/>
        <v>0</v>
      </c>
      <c r="S21" s="30"/>
    </row>
    <row r="22" spans="1:19" x14ac:dyDescent="0.25">
      <c r="A22" s="21">
        <f>ROW(A5)</f>
        <v>5</v>
      </c>
      <c r="B22" s="41"/>
      <c r="C22" s="41"/>
      <c r="D22" s="41"/>
      <c r="E22" s="61"/>
      <c r="F22" s="61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>
        <f t="shared" si="0"/>
        <v>0</v>
      </c>
      <c r="R22" s="8">
        <f t="shared" si="1"/>
        <v>0</v>
      </c>
      <c r="S22" s="30"/>
    </row>
    <row r="23" spans="1:19" x14ac:dyDescent="0.25">
      <c r="A23" s="21">
        <f>ROW(A6)</f>
        <v>6</v>
      </c>
      <c r="B23" s="41"/>
      <c r="C23" s="41"/>
      <c r="D23" s="41"/>
      <c r="E23" s="41"/>
      <c r="F23" s="4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>
        <f t="shared" si="0"/>
        <v>0</v>
      </c>
      <c r="R23" s="8">
        <f t="shared" si="1"/>
        <v>0</v>
      </c>
      <c r="S23" s="22"/>
    </row>
    <row r="24" spans="1:19" x14ac:dyDescent="0.25">
      <c r="A24" s="21">
        <f t="shared" ref="A24:A33" si="2">ROW(A9)</f>
        <v>9</v>
      </c>
      <c r="B24" s="41"/>
      <c r="C24" s="41"/>
      <c r="D24" s="41"/>
      <c r="E24" s="41"/>
      <c r="F24" s="41"/>
      <c r="G24" s="19"/>
      <c r="H24" s="49"/>
      <c r="I24" s="19"/>
      <c r="J24" s="19"/>
      <c r="K24" s="19"/>
      <c r="L24" s="19"/>
      <c r="M24" s="19"/>
      <c r="N24" s="19"/>
      <c r="O24" s="19"/>
      <c r="P24" s="19"/>
      <c r="Q24" s="21">
        <f t="shared" si="0"/>
        <v>0</v>
      </c>
      <c r="R24" s="8">
        <f t="shared" si="1"/>
        <v>0</v>
      </c>
      <c r="S24" s="22"/>
    </row>
    <row r="25" spans="1:19" x14ac:dyDescent="0.25">
      <c r="A25" s="21">
        <f t="shared" si="2"/>
        <v>10</v>
      </c>
      <c r="B25" s="41"/>
      <c r="C25" s="41"/>
      <c r="D25" s="41"/>
      <c r="E25" s="41"/>
      <c r="F25" s="41"/>
      <c r="G25" s="19"/>
      <c r="H25" s="49"/>
      <c r="I25" s="19"/>
      <c r="J25" s="19"/>
      <c r="K25" s="19"/>
      <c r="L25" s="19"/>
      <c r="M25" s="19"/>
      <c r="N25" s="19"/>
      <c r="O25" s="19"/>
      <c r="P25" s="19"/>
      <c r="Q25" s="21">
        <f t="shared" si="0"/>
        <v>0</v>
      </c>
      <c r="R25" s="8">
        <f t="shared" si="1"/>
        <v>0</v>
      </c>
      <c r="S25" s="22"/>
    </row>
    <row r="26" spans="1:19" x14ac:dyDescent="0.25">
      <c r="A26" s="21">
        <f t="shared" si="2"/>
        <v>11</v>
      </c>
      <c r="B26" s="41"/>
      <c r="C26" s="41"/>
      <c r="D26" s="41"/>
      <c r="E26" s="41"/>
      <c r="F26" s="41"/>
      <c r="G26" s="19"/>
      <c r="H26" s="49"/>
      <c r="I26" s="19"/>
      <c r="J26" s="19"/>
      <c r="K26" s="19"/>
      <c r="L26" s="19"/>
      <c r="M26" s="19"/>
      <c r="N26" s="19"/>
      <c r="O26" s="19"/>
      <c r="P26" s="19"/>
      <c r="Q26" s="21">
        <f t="shared" si="0"/>
        <v>0</v>
      </c>
      <c r="R26" s="8">
        <f t="shared" si="1"/>
        <v>0</v>
      </c>
      <c r="S26" s="22"/>
    </row>
    <row r="27" spans="1:19" x14ac:dyDescent="0.25">
      <c r="A27" s="21">
        <f t="shared" si="2"/>
        <v>12</v>
      </c>
      <c r="B27" s="41"/>
      <c r="C27" s="41"/>
      <c r="D27" s="41"/>
      <c r="E27" s="41"/>
      <c r="F27" s="4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>
        <f t="shared" si="0"/>
        <v>0</v>
      </c>
      <c r="R27" s="8">
        <f t="shared" si="1"/>
        <v>0</v>
      </c>
      <c r="S27" s="22"/>
    </row>
    <row r="28" spans="1:19" x14ac:dyDescent="0.25">
      <c r="A28" s="21">
        <f t="shared" si="2"/>
        <v>13</v>
      </c>
      <c r="B28" s="41"/>
      <c r="C28" s="41"/>
      <c r="D28" s="41"/>
      <c r="E28" s="41"/>
      <c r="F28" s="4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>
        <f t="shared" si="0"/>
        <v>0</v>
      </c>
      <c r="R28" s="8">
        <f t="shared" si="1"/>
        <v>0</v>
      </c>
      <c r="S28" s="22"/>
    </row>
    <row r="29" spans="1:19" x14ac:dyDescent="0.25">
      <c r="A29" s="21">
        <f t="shared" si="2"/>
        <v>14</v>
      </c>
      <c r="B29" s="41"/>
      <c r="C29" s="41"/>
      <c r="D29" s="41"/>
      <c r="E29" s="41"/>
      <c r="F29" s="4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>
        <f t="shared" si="0"/>
        <v>0</v>
      </c>
      <c r="R29" s="8">
        <f t="shared" si="1"/>
        <v>0</v>
      </c>
      <c r="S29" s="22"/>
    </row>
    <row r="30" spans="1:19" x14ac:dyDescent="0.25">
      <c r="A30" s="21">
        <f t="shared" si="2"/>
        <v>15</v>
      </c>
      <c r="B30" s="41"/>
      <c r="C30" s="41"/>
      <c r="D30" s="41"/>
      <c r="E30" s="41"/>
      <c r="F30" s="4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>
        <f t="shared" si="0"/>
        <v>0</v>
      </c>
      <c r="R30" s="8">
        <f t="shared" si="1"/>
        <v>0</v>
      </c>
      <c r="S30" s="22"/>
    </row>
    <row r="31" spans="1:19" x14ac:dyDescent="0.25">
      <c r="A31" s="21">
        <f t="shared" si="2"/>
        <v>16</v>
      </c>
      <c r="B31" s="41"/>
      <c r="C31" s="41"/>
      <c r="D31" s="41"/>
      <c r="E31" s="41"/>
      <c r="F31" s="4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>
        <f t="shared" si="0"/>
        <v>0</v>
      </c>
      <c r="R31" s="8">
        <f t="shared" si="1"/>
        <v>0</v>
      </c>
      <c r="S31" s="22"/>
    </row>
    <row r="32" spans="1:19" x14ac:dyDescent="0.25">
      <c r="A32" s="21">
        <f t="shared" si="2"/>
        <v>17</v>
      </c>
      <c r="B32" s="41"/>
      <c r="C32" s="41"/>
      <c r="D32" s="41"/>
      <c r="E32" s="41"/>
      <c r="F32" s="4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>
        <f t="shared" si="0"/>
        <v>0</v>
      </c>
      <c r="R32" s="8">
        <f t="shared" si="1"/>
        <v>0</v>
      </c>
      <c r="S32" s="22"/>
    </row>
    <row r="33" spans="1:19" x14ac:dyDescent="0.25">
      <c r="A33" s="21">
        <f t="shared" si="2"/>
        <v>18</v>
      </c>
      <c r="B33" s="41"/>
      <c r="C33" s="41"/>
      <c r="D33" s="41"/>
      <c r="E33" s="41"/>
      <c r="F33" s="4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>
        <f t="shared" si="0"/>
        <v>0</v>
      </c>
      <c r="R33" s="8">
        <f t="shared" si="1"/>
        <v>0</v>
      </c>
      <c r="S33" s="22"/>
    </row>
    <row r="34" spans="1:19" x14ac:dyDescent="0.25">
      <c r="A34" s="21">
        <f t="shared" ref="A34:A97" si="3">ROW(A21)</f>
        <v>21</v>
      </c>
      <c r="B34" s="41"/>
      <c r="C34" s="41"/>
      <c r="D34" s="41"/>
      <c r="E34" s="41"/>
      <c r="F34" s="4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>
        <f t="shared" si="0"/>
        <v>0</v>
      </c>
      <c r="R34" s="8">
        <f t="shared" si="1"/>
        <v>0</v>
      </c>
      <c r="S34" s="22"/>
    </row>
    <row r="35" spans="1:19" x14ac:dyDescent="0.25">
      <c r="A35" s="21">
        <f t="shared" si="3"/>
        <v>22</v>
      </c>
      <c r="B35" s="41"/>
      <c r="C35" s="41"/>
      <c r="D35" s="41"/>
      <c r="E35" s="41"/>
      <c r="F35" s="4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>
        <f t="shared" si="0"/>
        <v>0</v>
      </c>
      <c r="R35" s="8">
        <f t="shared" si="1"/>
        <v>0</v>
      </c>
      <c r="S35" s="22"/>
    </row>
    <row r="36" spans="1:19" x14ac:dyDescent="0.25">
      <c r="A36" s="21">
        <f t="shared" si="3"/>
        <v>23</v>
      </c>
      <c r="B36" s="41"/>
      <c r="C36" s="41"/>
      <c r="D36" s="41"/>
      <c r="E36" s="41"/>
      <c r="F36" s="4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 t="shared" si="0"/>
        <v>0</v>
      </c>
      <c r="R36" s="8">
        <f t="shared" si="1"/>
        <v>0</v>
      </c>
      <c r="S36" s="22"/>
    </row>
    <row r="37" spans="1:19" x14ac:dyDescent="0.25">
      <c r="A37" s="21">
        <f t="shared" si="3"/>
        <v>24</v>
      </c>
      <c r="B37" s="41"/>
      <c r="C37" s="41"/>
      <c r="D37" s="41"/>
      <c r="E37" s="41"/>
      <c r="F37" s="4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>
        <f t="shared" si="0"/>
        <v>0</v>
      </c>
      <c r="R37" s="8">
        <f t="shared" si="1"/>
        <v>0</v>
      </c>
      <c r="S37" s="22"/>
    </row>
    <row r="38" spans="1:19" x14ac:dyDescent="0.25">
      <c r="A38" s="21">
        <f t="shared" si="3"/>
        <v>25</v>
      </c>
      <c r="B38" s="41"/>
      <c r="C38" s="41"/>
      <c r="D38" s="41"/>
      <c r="E38" s="41"/>
      <c r="F38" s="4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>
        <f t="shared" si="0"/>
        <v>0</v>
      </c>
      <c r="R38" s="8">
        <f t="shared" si="1"/>
        <v>0</v>
      </c>
      <c r="S38" s="22"/>
    </row>
    <row r="39" spans="1:19" x14ac:dyDescent="0.25">
      <c r="A39" s="21">
        <f t="shared" si="3"/>
        <v>26</v>
      </c>
      <c r="B39" s="41"/>
      <c r="C39" s="41"/>
      <c r="D39" s="41"/>
      <c r="E39" s="41"/>
      <c r="F39" s="4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1">
        <f t="shared" si="0"/>
        <v>0</v>
      </c>
      <c r="R39" s="8">
        <f t="shared" si="1"/>
        <v>0</v>
      </c>
      <c r="S39" s="22"/>
    </row>
    <row r="40" spans="1:19" x14ac:dyDescent="0.25">
      <c r="A40" s="21">
        <f t="shared" si="3"/>
        <v>27</v>
      </c>
      <c r="B40" s="41"/>
      <c r="C40" s="41"/>
      <c r="D40" s="41"/>
      <c r="E40" s="41"/>
      <c r="F40" s="4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 t="shared" si="0"/>
        <v>0</v>
      </c>
      <c r="R40" s="8">
        <f t="shared" si="1"/>
        <v>0</v>
      </c>
      <c r="S40" s="22"/>
    </row>
    <row r="41" spans="1:19" x14ac:dyDescent="0.25">
      <c r="A41" s="21">
        <f t="shared" si="3"/>
        <v>28</v>
      </c>
      <c r="B41" s="41"/>
      <c r="C41" s="41"/>
      <c r="D41" s="41"/>
      <c r="E41" s="41"/>
      <c r="F41" s="41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>
        <f t="shared" si="0"/>
        <v>0</v>
      </c>
      <c r="R41" s="8">
        <f t="shared" si="1"/>
        <v>0</v>
      </c>
      <c r="S41" s="22"/>
    </row>
    <row r="42" spans="1:19" x14ac:dyDescent="0.25">
      <c r="A42" s="21">
        <f t="shared" si="3"/>
        <v>29</v>
      </c>
      <c r="B42" s="41"/>
      <c r="C42" s="41"/>
      <c r="D42" s="41"/>
      <c r="E42" s="41"/>
      <c r="F42" s="4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>
        <f t="shared" si="0"/>
        <v>0</v>
      </c>
      <c r="R42" s="8">
        <f t="shared" si="1"/>
        <v>0</v>
      </c>
      <c r="S42" s="22"/>
    </row>
    <row r="43" spans="1:19" x14ac:dyDescent="0.25">
      <c r="A43" s="21">
        <f t="shared" si="3"/>
        <v>30</v>
      </c>
      <c r="B43" s="41"/>
      <c r="C43" s="41"/>
      <c r="D43" s="41"/>
      <c r="E43" s="41"/>
      <c r="F43" s="4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>
        <f t="shared" si="0"/>
        <v>0</v>
      </c>
      <c r="R43" s="8">
        <f t="shared" si="1"/>
        <v>0</v>
      </c>
      <c r="S43" s="22"/>
    </row>
    <row r="44" spans="1:19" x14ac:dyDescent="0.25">
      <c r="A44" s="21">
        <f t="shared" si="3"/>
        <v>31</v>
      </c>
      <c r="B44" s="41"/>
      <c r="C44" s="41"/>
      <c r="D44" s="41"/>
      <c r="E44" s="41"/>
      <c r="F44" s="4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 t="shared" si="0"/>
        <v>0</v>
      </c>
      <c r="R44" s="8">
        <f t="shared" si="1"/>
        <v>0</v>
      </c>
      <c r="S44" s="22"/>
    </row>
    <row r="45" spans="1:19" x14ac:dyDescent="0.25">
      <c r="A45" s="21">
        <f t="shared" si="3"/>
        <v>32</v>
      </c>
      <c r="B45" s="41"/>
      <c r="C45" s="41"/>
      <c r="D45" s="41"/>
      <c r="E45" s="41"/>
      <c r="F45" s="4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>
        <f t="shared" si="0"/>
        <v>0</v>
      </c>
      <c r="R45" s="8">
        <f t="shared" si="1"/>
        <v>0</v>
      </c>
      <c r="S45" s="22"/>
    </row>
    <row r="46" spans="1:19" x14ac:dyDescent="0.25">
      <c r="A46" s="21">
        <f t="shared" si="3"/>
        <v>33</v>
      </c>
      <c r="B46" s="41"/>
      <c r="C46" s="41"/>
      <c r="D46" s="41"/>
      <c r="E46" s="41"/>
      <c r="F46" s="4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>
        <f t="shared" si="0"/>
        <v>0</v>
      </c>
      <c r="R46" s="8">
        <f t="shared" si="1"/>
        <v>0</v>
      </c>
      <c r="S46" s="22"/>
    </row>
    <row r="47" spans="1:19" x14ac:dyDescent="0.25">
      <c r="A47" s="21">
        <f t="shared" si="3"/>
        <v>34</v>
      </c>
      <c r="B47" s="41"/>
      <c r="C47" s="41"/>
      <c r="D47" s="41"/>
      <c r="E47" s="41"/>
      <c r="F47" s="4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>
        <f t="shared" si="0"/>
        <v>0</v>
      </c>
      <c r="R47" s="8">
        <f t="shared" si="1"/>
        <v>0</v>
      </c>
      <c r="S47" s="22"/>
    </row>
    <row r="48" spans="1:19" x14ac:dyDescent="0.25">
      <c r="A48" s="21">
        <f t="shared" si="3"/>
        <v>35</v>
      </c>
      <c r="B48" s="41"/>
      <c r="C48" s="41"/>
      <c r="D48" s="41"/>
      <c r="E48" s="41"/>
      <c r="F48" s="4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 t="shared" si="0"/>
        <v>0</v>
      </c>
      <c r="R48" s="8">
        <f t="shared" si="1"/>
        <v>0</v>
      </c>
      <c r="S48" s="22"/>
    </row>
    <row r="49" spans="1:19" x14ac:dyDescent="0.25">
      <c r="A49" s="21">
        <f t="shared" si="3"/>
        <v>36</v>
      </c>
      <c r="B49" s="41"/>
      <c r="C49" s="41"/>
      <c r="D49" s="41"/>
      <c r="E49" s="41"/>
      <c r="F49" s="4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0"/>
        <v>0</v>
      </c>
      <c r="R49" s="8">
        <f t="shared" si="1"/>
        <v>0</v>
      </c>
      <c r="S49" s="22"/>
    </row>
    <row r="50" spans="1:19" x14ac:dyDescent="0.25">
      <c r="A50" s="21">
        <f t="shared" si="3"/>
        <v>37</v>
      </c>
      <c r="B50" s="41"/>
      <c r="C50" s="41"/>
      <c r="D50" s="41"/>
      <c r="E50" s="41"/>
      <c r="F50" s="41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>
        <f t="shared" si="0"/>
        <v>0</v>
      </c>
      <c r="R50" s="8">
        <f t="shared" si="1"/>
        <v>0</v>
      </c>
      <c r="S50" s="22"/>
    </row>
    <row r="51" spans="1:19" x14ac:dyDescent="0.25">
      <c r="A51" s="21">
        <f t="shared" si="3"/>
        <v>38</v>
      </c>
      <c r="B51" s="41"/>
      <c r="C51" s="41"/>
      <c r="D51" s="41"/>
      <c r="E51" s="41"/>
      <c r="F51" s="4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>
        <f t="shared" si="0"/>
        <v>0</v>
      </c>
      <c r="R51" s="8">
        <f t="shared" si="1"/>
        <v>0</v>
      </c>
      <c r="S51" s="22"/>
    </row>
    <row r="52" spans="1:19" x14ac:dyDescent="0.25">
      <c r="A52" s="21">
        <f t="shared" si="3"/>
        <v>39</v>
      </c>
      <c r="B52" s="41"/>
      <c r="C52" s="41"/>
      <c r="D52" s="41"/>
      <c r="E52" s="41"/>
      <c r="F52" s="4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 t="shared" si="0"/>
        <v>0</v>
      </c>
      <c r="R52" s="8">
        <f t="shared" si="1"/>
        <v>0</v>
      </c>
      <c r="S52" s="22"/>
    </row>
    <row r="53" spans="1:19" x14ac:dyDescent="0.25">
      <c r="A53" s="21">
        <f t="shared" si="3"/>
        <v>40</v>
      </c>
      <c r="B53" s="41"/>
      <c r="C53" s="41"/>
      <c r="D53" s="41"/>
      <c r="E53" s="41"/>
      <c r="F53" s="4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0"/>
        <v>0</v>
      </c>
      <c r="R53" s="8">
        <f t="shared" si="1"/>
        <v>0</v>
      </c>
      <c r="S53" s="22"/>
    </row>
    <row r="54" spans="1:19" x14ac:dyDescent="0.25">
      <c r="A54" s="21">
        <f t="shared" si="3"/>
        <v>41</v>
      </c>
      <c r="B54" s="41"/>
      <c r="C54" s="41"/>
      <c r="D54" s="41"/>
      <c r="E54" s="41"/>
      <c r="F54" s="4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0"/>
        <v>0</v>
      </c>
      <c r="R54" s="8">
        <f t="shared" si="1"/>
        <v>0</v>
      </c>
      <c r="S54" s="22"/>
    </row>
    <row r="55" spans="1:19" x14ac:dyDescent="0.25">
      <c r="A55" s="21">
        <f t="shared" si="3"/>
        <v>42</v>
      </c>
      <c r="B55" s="41"/>
      <c r="C55" s="41"/>
      <c r="D55" s="41"/>
      <c r="E55" s="41"/>
      <c r="F55" s="4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0"/>
        <v>0</v>
      </c>
      <c r="R55" s="8">
        <f t="shared" si="1"/>
        <v>0</v>
      </c>
      <c r="S55" s="22"/>
    </row>
    <row r="56" spans="1:19" x14ac:dyDescent="0.25">
      <c r="A56" s="21">
        <f t="shared" si="3"/>
        <v>43</v>
      </c>
      <c r="B56" s="41"/>
      <c r="C56" s="41"/>
      <c r="D56" s="41"/>
      <c r="E56" s="41"/>
      <c r="F56" s="4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0"/>
        <v>0</v>
      </c>
      <c r="R56" s="8">
        <f t="shared" si="1"/>
        <v>0</v>
      </c>
      <c r="S56" s="22"/>
    </row>
    <row r="57" spans="1:19" x14ac:dyDescent="0.25">
      <c r="A57" s="21">
        <f t="shared" si="3"/>
        <v>44</v>
      </c>
      <c r="B57" s="41"/>
      <c r="C57" s="41"/>
      <c r="D57" s="41"/>
      <c r="E57" s="41"/>
      <c r="F57" s="4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0"/>
        <v>0</v>
      </c>
      <c r="R57" s="8">
        <f t="shared" si="1"/>
        <v>0</v>
      </c>
      <c r="S57" s="22"/>
    </row>
    <row r="58" spans="1:19" x14ac:dyDescent="0.25">
      <c r="A58" s="21">
        <f t="shared" si="3"/>
        <v>45</v>
      </c>
      <c r="B58" s="41"/>
      <c r="C58" s="41"/>
      <c r="D58" s="41"/>
      <c r="E58" s="41"/>
      <c r="F58" s="41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0"/>
        <v>0</v>
      </c>
      <c r="R58" s="8">
        <f t="shared" si="1"/>
        <v>0</v>
      </c>
      <c r="S58" s="22"/>
    </row>
    <row r="59" spans="1:19" x14ac:dyDescent="0.25">
      <c r="A59" s="21">
        <f t="shared" si="3"/>
        <v>46</v>
      </c>
      <c r="B59" s="41"/>
      <c r="C59" s="41"/>
      <c r="D59" s="41"/>
      <c r="E59" s="41"/>
      <c r="F59" s="41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0"/>
        <v>0</v>
      </c>
      <c r="R59" s="8">
        <f t="shared" si="1"/>
        <v>0</v>
      </c>
      <c r="S59" s="22"/>
    </row>
    <row r="60" spans="1:19" x14ac:dyDescent="0.25">
      <c r="A60" s="21">
        <f t="shared" si="3"/>
        <v>47</v>
      </c>
      <c r="B60" s="41"/>
      <c r="C60" s="41"/>
      <c r="D60" s="41"/>
      <c r="E60" s="41"/>
      <c r="F60" s="4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0"/>
        <v>0</v>
      </c>
      <c r="R60" s="8">
        <f t="shared" si="1"/>
        <v>0</v>
      </c>
      <c r="S60" s="22"/>
    </row>
    <row r="61" spans="1:19" x14ac:dyDescent="0.25">
      <c r="A61" s="21">
        <f t="shared" si="3"/>
        <v>48</v>
      </c>
      <c r="B61" s="41"/>
      <c r="C61" s="41"/>
      <c r="D61" s="41"/>
      <c r="E61" s="41"/>
      <c r="F61" s="41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0"/>
        <v>0</v>
      </c>
      <c r="R61" s="8">
        <f t="shared" si="1"/>
        <v>0</v>
      </c>
      <c r="S61" s="22"/>
    </row>
    <row r="62" spans="1:19" x14ac:dyDescent="0.25">
      <c r="A62" s="21">
        <f t="shared" si="3"/>
        <v>49</v>
      </c>
      <c r="B62" s="41"/>
      <c r="C62" s="41"/>
      <c r="D62" s="41"/>
      <c r="E62" s="41"/>
      <c r="F62" s="41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0"/>
        <v>0</v>
      </c>
      <c r="R62" s="8">
        <f t="shared" si="1"/>
        <v>0</v>
      </c>
      <c r="S62" s="22"/>
    </row>
    <row r="63" spans="1:19" x14ac:dyDescent="0.25">
      <c r="A63" s="21">
        <f t="shared" si="3"/>
        <v>50</v>
      </c>
      <c r="B63" s="41"/>
      <c r="C63" s="41"/>
      <c r="D63" s="41"/>
      <c r="E63" s="41"/>
      <c r="F63" s="4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0"/>
        <v>0</v>
      </c>
      <c r="R63" s="8">
        <f t="shared" si="1"/>
        <v>0</v>
      </c>
      <c r="S63" s="22"/>
    </row>
    <row r="64" spans="1:19" x14ac:dyDescent="0.25">
      <c r="A64" s="21">
        <f t="shared" si="3"/>
        <v>51</v>
      </c>
      <c r="B64" s="41"/>
      <c r="C64" s="41"/>
      <c r="D64" s="41"/>
      <c r="E64" s="41"/>
      <c r="F64" s="41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0"/>
        <v>0</v>
      </c>
      <c r="R64" s="8">
        <f t="shared" si="1"/>
        <v>0</v>
      </c>
      <c r="S64" s="22"/>
    </row>
    <row r="65" spans="1:19" x14ac:dyDescent="0.25">
      <c r="A65" s="21">
        <f t="shared" si="3"/>
        <v>52</v>
      </c>
      <c r="B65" s="41"/>
      <c r="C65" s="41"/>
      <c r="D65" s="41"/>
      <c r="E65" s="41"/>
      <c r="F65" s="41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0"/>
        <v>0</v>
      </c>
      <c r="R65" s="8">
        <f t="shared" si="1"/>
        <v>0</v>
      </c>
      <c r="S65" s="22"/>
    </row>
    <row r="66" spans="1:19" x14ac:dyDescent="0.25">
      <c r="A66" s="21">
        <f t="shared" si="3"/>
        <v>53</v>
      </c>
      <c r="B66" s="41"/>
      <c r="C66" s="41"/>
      <c r="D66" s="41"/>
      <c r="E66" s="41"/>
      <c r="F66" s="4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0"/>
        <v>0</v>
      </c>
      <c r="R66" s="8">
        <f t="shared" si="1"/>
        <v>0</v>
      </c>
      <c r="S66" s="22"/>
    </row>
    <row r="67" spans="1:19" x14ac:dyDescent="0.25">
      <c r="A67" s="21">
        <f t="shared" si="3"/>
        <v>54</v>
      </c>
      <c r="B67" s="41"/>
      <c r="C67" s="41"/>
      <c r="D67" s="41"/>
      <c r="E67" s="41"/>
      <c r="F67" s="41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0"/>
        <v>0</v>
      </c>
      <c r="R67" s="8">
        <f t="shared" si="1"/>
        <v>0</v>
      </c>
      <c r="S67" s="22"/>
    </row>
    <row r="68" spans="1:19" x14ac:dyDescent="0.25">
      <c r="A68" s="21">
        <f t="shared" si="3"/>
        <v>55</v>
      </c>
      <c r="B68" s="41"/>
      <c r="C68" s="41"/>
      <c r="D68" s="41"/>
      <c r="E68" s="41"/>
      <c r="F68" s="4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0"/>
        <v>0</v>
      </c>
      <c r="R68" s="8">
        <f t="shared" si="1"/>
        <v>0</v>
      </c>
      <c r="S68" s="22"/>
    </row>
    <row r="69" spans="1:19" x14ac:dyDescent="0.25">
      <c r="A69" s="21">
        <f t="shared" si="3"/>
        <v>56</v>
      </c>
      <c r="B69" s="41"/>
      <c r="C69" s="41"/>
      <c r="D69" s="41"/>
      <c r="E69" s="41"/>
      <c r="F69" s="4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0"/>
        <v>0</v>
      </c>
      <c r="R69" s="8">
        <f t="shared" si="1"/>
        <v>0</v>
      </c>
      <c r="S69" s="22"/>
    </row>
    <row r="70" spans="1:19" x14ac:dyDescent="0.25">
      <c r="A70" s="21">
        <f t="shared" si="3"/>
        <v>57</v>
      </c>
      <c r="B70" s="41"/>
      <c r="C70" s="41"/>
      <c r="D70" s="41"/>
      <c r="E70" s="41"/>
      <c r="F70" s="4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0"/>
        <v>0</v>
      </c>
      <c r="R70" s="8">
        <f t="shared" si="1"/>
        <v>0</v>
      </c>
      <c r="S70" s="22"/>
    </row>
    <row r="71" spans="1:19" x14ac:dyDescent="0.25">
      <c r="A71" s="21">
        <f t="shared" si="3"/>
        <v>58</v>
      </c>
      <c r="B71" s="41"/>
      <c r="C71" s="41"/>
      <c r="D71" s="41"/>
      <c r="E71" s="41"/>
      <c r="F71" s="4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0"/>
        <v>0</v>
      </c>
      <c r="R71" s="8">
        <f t="shared" si="1"/>
        <v>0</v>
      </c>
      <c r="S71" s="22"/>
    </row>
    <row r="72" spans="1:19" x14ac:dyDescent="0.25">
      <c r="A72" s="21">
        <f t="shared" si="3"/>
        <v>59</v>
      </c>
      <c r="B72" s="41"/>
      <c r="C72" s="41"/>
      <c r="D72" s="41"/>
      <c r="E72" s="41"/>
      <c r="F72" s="41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0"/>
        <v>0</v>
      </c>
      <c r="R72" s="8">
        <f t="shared" si="1"/>
        <v>0</v>
      </c>
      <c r="S72" s="22"/>
    </row>
    <row r="73" spans="1:19" x14ac:dyDescent="0.25">
      <c r="A73" s="21">
        <f t="shared" si="3"/>
        <v>60</v>
      </c>
      <c r="B73" s="41"/>
      <c r="C73" s="41"/>
      <c r="D73" s="41"/>
      <c r="E73" s="41"/>
      <c r="F73" s="4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0"/>
        <v>0</v>
      </c>
      <c r="R73" s="8">
        <f t="shared" si="1"/>
        <v>0</v>
      </c>
      <c r="S73" s="22"/>
    </row>
    <row r="74" spans="1:19" x14ac:dyDescent="0.25">
      <c r="A74" s="21">
        <f t="shared" si="3"/>
        <v>61</v>
      </c>
      <c r="B74" s="41"/>
      <c r="C74" s="41"/>
      <c r="D74" s="41"/>
      <c r="E74" s="41"/>
      <c r="F74" s="4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0"/>
        <v>0</v>
      </c>
      <c r="R74" s="8">
        <f t="shared" si="1"/>
        <v>0</v>
      </c>
      <c r="S74" s="22"/>
    </row>
    <row r="75" spans="1:19" x14ac:dyDescent="0.25">
      <c r="A75" s="21">
        <f t="shared" si="3"/>
        <v>62</v>
      </c>
      <c r="B75" s="41"/>
      <c r="C75" s="41"/>
      <c r="D75" s="41"/>
      <c r="E75" s="41"/>
      <c r="F75" s="4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0"/>
        <v>0</v>
      </c>
      <c r="R75" s="8">
        <f t="shared" si="1"/>
        <v>0</v>
      </c>
      <c r="S75" s="22"/>
    </row>
    <row r="76" spans="1:19" x14ac:dyDescent="0.25">
      <c r="A76" s="21">
        <f t="shared" si="3"/>
        <v>63</v>
      </c>
      <c r="B76" s="41"/>
      <c r="C76" s="41"/>
      <c r="D76" s="41"/>
      <c r="E76" s="41"/>
      <c r="F76" s="4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0"/>
        <v>0</v>
      </c>
      <c r="R76" s="8">
        <f t="shared" si="1"/>
        <v>0</v>
      </c>
      <c r="S76" s="22"/>
    </row>
    <row r="77" spans="1:19" x14ac:dyDescent="0.25">
      <c r="A77" s="21">
        <f t="shared" si="3"/>
        <v>64</v>
      </c>
      <c r="B77" s="41"/>
      <c r="C77" s="41"/>
      <c r="D77" s="41"/>
      <c r="E77" s="41"/>
      <c r="F77" s="41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0"/>
        <v>0</v>
      </c>
      <c r="R77" s="8">
        <f t="shared" si="1"/>
        <v>0</v>
      </c>
      <c r="S77" s="22"/>
    </row>
    <row r="78" spans="1:19" x14ac:dyDescent="0.25">
      <c r="A78" s="21">
        <f t="shared" si="3"/>
        <v>65</v>
      </c>
      <c r="B78" s="41"/>
      <c r="C78" s="41"/>
      <c r="D78" s="41"/>
      <c r="E78" s="41"/>
      <c r="F78" s="4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0"/>
        <v>0</v>
      </c>
      <c r="R78" s="8">
        <f t="shared" si="1"/>
        <v>0</v>
      </c>
      <c r="S78" s="22"/>
    </row>
    <row r="79" spans="1:19" x14ac:dyDescent="0.25">
      <c r="A79" s="21">
        <f t="shared" si="3"/>
        <v>66</v>
      </c>
      <c r="B79" s="41"/>
      <c r="C79" s="41"/>
      <c r="D79" s="41"/>
      <c r="E79" s="41"/>
      <c r="F79" s="4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0"/>
        <v>0</v>
      </c>
      <c r="R79" s="8">
        <f t="shared" si="1"/>
        <v>0</v>
      </c>
      <c r="S79" s="22"/>
    </row>
    <row r="80" spans="1:19" x14ac:dyDescent="0.25">
      <c r="A80" s="21">
        <f t="shared" si="3"/>
        <v>67</v>
      </c>
      <c r="B80" s="41"/>
      <c r="C80" s="41"/>
      <c r="D80" s="41"/>
      <c r="E80" s="41"/>
      <c r="F80" s="4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0"/>
        <v>0</v>
      </c>
      <c r="R80" s="8">
        <f t="shared" si="1"/>
        <v>0</v>
      </c>
      <c r="S80" s="22"/>
    </row>
    <row r="81" spans="1:19" x14ac:dyDescent="0.25">
      <c r="A81" s="21">
        <f t="shared" si="3"/>
        <v>68</v>
      </c>
      <c r="B81" s="41"/>
      <c r="C81" s="41"/>
      <c r="D81" s="41"/>
      <c r="E81" s="41"/>
      <c r="F81" s="4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0"/>
        <v>0</v>
      </c>
      <c r="R81" s="8">
        <f t="shared" si="1"/>
        <v>0</v>
      </c>
      <c r="S81" s="22"/>
    </row>
    <row r="82" spans="1:19" x14ac:dyDescent="0.25">
      <c r="A82" s="21">
        <f t="shared" si="3"/>
        <v>69</v>
      </c>
      <c r="B82" s="41"/>
      <c r="C82" s="41"/>
      <c r="D82" s="41"/>
      <c r="E82" s="41"/>
      <c r="F82" s="4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0"/>
        <v>0</v>
      </c>
      <c r="R82" s="8">
        <f t="shared" si="1"/>
        <v>0</v>
      </c>
      <c r="S82" s="22"/>
    </row>
    <row r="83" spans="1:19" x14ac:dyDescent="0.25">
      <c r="A83" s="21">
        <f t="shared" si="3"/>
        <v>70</v>
      </c>
      <c r="B83" s="41"/>
      <c r="C83" s="41"/>
      <c r="D83" s="41"/>
      <c r="E83" s="41"/>
      <c r="F83" s="4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ref="Q83:Q113" si="4">SUM(G83:P83)</f>
        <v>0</v>
      </c>
      <c r="R83" s="8">
        <f t="shared" ref="R83:R113" si="5">Q83/$E$14</f>
        <v>0</v>
      </c>
      <c r="S83" s="22"/>
    </row>
    <row r="84" spans="1:19" x14ac:dyDescent="0.25">
      <c r="A84" s="21">
        <f t="shared" si="3"/>
        <v>71</v>
      </c>
      <c r="B84" s="41"/>
      <c r="C84" s="41"/>
      <c r="D84" s="41"/>
      <c r="E84" s="41"/>
      <c r="F84" s="4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4"/>
        <v>0</v>
      </c>
      <c r="R84" s="8">
        <f t="shared" si="5"/>
        <v>0</v>
      </c>
      <c r="S84" s="22"/>
    </row>
    <row r="85" spans="1:19" x14ac:dyDescent="0.25">
      <c r="A85" s="21">
        <f t="shared" si="3"/>
        <v>72</v>
      </c>
      <c r="B85" s="41"/>
      <c r="C85" s="41"/>
      <c r="D85" s="41"/>
      <c r="E85" s="41"/>
      <c r="F85" s="4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4"/>
        <v>0</v>
      </c>
      <c r="R85" s="8">
        <f t="shared" si="5"/>
        <v>0</v>
      </c>
      <c r="S85" s="22"/>
    </row>
    <row r="86" spans="1:19" x14ac:dyDescent="0.25">
      <c r="A86" s="21">
        <f t="shared" si="3"/>
        <v>73</v>
      </c>
      <c r="B86" s="41"/>
      <c r="C86" s="41"/>
      <c r="D86" s="41"/>
      <c r="E86" s="41"/>
      <c r="F86" s="41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4"/>
        <v>0</v>
      </c>
      <c r="R86" s="8">
        <f t="shared" si="5"/>
        <v>0</v>
      </c>
      <c r="S86" s="22"/>
    </row>
    <row r="87" spans="1:19" x14ac:dyDescent="0.25">
      <c r="A87" s="21">
        <f t="shared" si="3"/>
        <v>74</v>
      </c>
      <c r="B87" s="41"/>
      <c r="C87" s="41"/>
      <c r="D87" s="41"/>
      <c r="E87" s="41"/>
      <c r="F87" s="41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4"/>
        <v>0</v>
      </c>
      <c r="R87" s="8">
        <f t="shared" si="5"/>
        <v>0</v>
      </c>
      <c r="S87" s="22"/>
    </row>
    <row r="88" spans="1:19" x14ac:dyDescent="0.25">
      <c r="A88" s="21">
        <f t="shared" si="3"/>
        <v>75</v>
      </c>
      <c r="B88" s="41"/>
      <c r="C88" s="41"/>
      <c r="D88" s="41"/>
      <c r="E88" s="41"/>
      <c r="F88" s="4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4"/>
        <v>0</v>
      </c>
      <c r="R88" s="8">
        <f t="shared" si="5"/>
        <v>0</v>
      </c>
      <c r="S88" s="22"/>
    </row>
    <row r="89" spans="1:19" x14ac:dyDescent="0.25">
      <c r="A89" s="21">
        <f t="shared" si="3"/>
        <v>76</v>
      </c>
      <c r="B89" s="41"/>
      <c r="C89" s="41"/>
      <c r="D89" s="41"/>
      <c r="E89" s="41"/>
      <c r="F89" s="4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4"/>
        <v>0</v>
      </c>
      <c r="R89" s="8">
        <f t="shared" si="5"/>
        <v>0</v>
      </c>
      <c r="S89" s="22"/>
    </row>
    <row r="90" spans="1:19" x14ac:dyDescent="0.25">
      <c r="A90" s="21">
        <f t="shared" si="3"/>
        <v>77</v>
      </c>
      <c r="B90" s="41"/>
      <c r="C90" s="41"/>
      <c r="D90" s="41"/>
      <c r="E90" s="41"/>
      <c r="F90" s="41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4"/>
        <v>0</v>
      </c>
      <c r="R90" s="8">
        <f t="shared" si="5"/>
        <v>0</v>
      </c>
      <c r="S90" s="22"/>
    </row>
    <row r="91" spans="1:19" x14ac:dyDescent="0.25">
      <c r="A91" s="21">
        <f t="shared" si="3"/>
        <v>78</v>
      </c>
      <c r="B91" s="41"/>
      <c r="C91" s="41"/>
      <c r="D91" s="41"/>
      <c r="E91" s="41"/>
      <c r="F91" s="4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4"/>
        <v>0</v>
      </c>
      <c r="R91" s="8">
        <f t="shared" si="5"/>
        <v>0</v>
      </c>
      <c r="S91" s="22"/>
    </row>
    <row r="92" spans="1:19" x14ac:dyDescent="0.25">
      <c r="A92" s="21">
        <f t="shared" si="3"/>
        <v>79</v>
      </c>
      <c r="B92" s="41"/>
      <c r="C92" s="41"/>
      <c r="D92" s="41"/>
      <c r="E92" s="41"/>
      <c r="F92" s="41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4"/>
        <v>0</v>
      </c>
      <c r="R92" s="8">
        <f t="shared" si="5"/>
        <v>0</v>
      </c>
      <c r="S92" s="22"/>
    </row>
    <row r="93" spans="1:19" x14ac:dyDescent="0.25">
      <c r="A93" s="21">
        <f t="shared" si="3"/>
        <v>80</v>
      </c>
      <c r="B93" s="41"/>
      <c r="C93" s="41"/>
      <c r="D93" s="41"/>
      <c r="E93" s="41"/>
      <c r="F93" s="41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4"/>
        <v>0</v>
      </c>
      <c r="R93" s="8">
        <f t="shared" si="5"/>
        <v>0</v>
      </c>
      <c r="S93" s="22"/>
    </row>
    <row r="94" spans="1:19" x14ac:dyDescent="0.25">
      <c r="A94" s="21">
        <f t="shared" si="3"/>
        <v>81</v>
      </c>
      <c r="B94" s="41"/>
      <c r="C94" s="41"/>
      <c r="D94" s="41"/>
      <c r="E94" s="41"/>
      <c r="F94" s="4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4"/>
        <v>0</v>
      </c>
      <c r="R94" s="8">
        <f t="shared" si="5"/>
        <v>0</v>
      </c>
      <c r="S94" s="22"/>
    </row>
    <row r="95" spans="1:19" x14ac:dyDescent="0.25">
      <c r="A95" s="21">
        <f t="shared" si="3"/>
        <v>82</v>
      </c>
      <c r="B95" s="41"/>
      <c r="C95" s="41"/>
      <c r="D95" s="41"/>
      <c r="E95" s="41"/>
      <c r="F95" s="41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4"/>
        <v>0</v>
      </c>
      <c r="R95" s="8">
        <f t="shared" si="5"/>
        <v>0</v>
      </c>
      <c r="S95" s="22"/>
    </row>
    <row r="96" spans="1:19" x14ac:dyDescent="0.25">
      <c r="A96" s="21">
        <f t="shared" si="3"/>
        <v>83</v>
      </c>
      <c r="B96" s="41"/>
      <c r="C96" s="41"/>
      <c r="D96" s="41"/>
      <c r="E96" s="41"/>
      <c r="F96" s="41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4"/>
        <v>0</v>
      </c>
      <c r="R96" s="8">
        <f t="shared" si="5"/>
        <v>0</v>
      </c>
      <c r="S96" s="22"/>
    </row>
    <row r="97" spans="1:19" x14ac:dyDescent="0.25">
      <c r="A97" s="21">
        <f t="shared" si="3"/>
        <v>84</v>
      </c>
      <c r="B97" s="41"/>
      <c r="C97" s="41"/>
      <c r="D97" s="41"/>
      <c r="E97" s="41"/>
      <c r="F97" s="4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4"/>
        <v>0</v>
      </c>
      <c r="R97" s="8">
        <f t="shared" si="5"/>
        <v>0</v>
      </c>
      <c r="S97" s="22"/>
    </row>
    <row r="98" spans="1:19" x14ac:dyDescent="0.25">
      <c r="A98" s="21">
        <f t="shared" ref="A98:A111" si="6">ROW(A85)</f>
        <v>85</v>
      </c>
      <c r="B98" s="41"/>
      <c r="C98" s="41"/>
      <c r="D98" s="41"/>
      <c r="E98" s="41"/>
      <c r="F98" s="4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4"/>
        <v>0</v>
      </c>
      <c r="R98" s="8">
        <f t="shared" si="5"/>
        <v>0</v>
      </c>
      <c r="S98" s="22"/>
    </row>
    <row r="99" spans="1:19" x14ac:dyDescent="0.25">
      <c r="A99" s="21">
        <f t="shared" si="6"/>
        <v>86</v>
      </c>
      <c r="B99" s="41"/>
      <c r="C99" s="41"/>
      <c r="D99" s="41"/>
      <c r="E99" s="41"/>
      <c r="F99" s="4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4"/>
        <v>0</v>
      </c>
      <c r="R99" s="8">
        <f t="shared" si="5"/>
        <v>0</v>
      </c>
      <c r="S99" s="22"/>
    </row>
    <row r="100" spans="1:19" x14ac:dyDescent="0.25">
      <c r="A100" s="21">
        <f t="shared" si="6"/>
        <v>87</v>
      </c>
      <c r="B100" s="41"/>
      <c r="C100" s="41"/>
      <c r="D100" s="41"/>
      <c r="E100" s="41"/>
      <c r="F100" s="4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4"/>
        <v>0</v>
      </c>
      <c r="R100" s="8">
        <f t="shared" si="5"/>
        <v>0</v>
      </c>
      <c r="S100" s="22"/>
    </row>
    <row r="101" spans="1:19" x14ac:dyDescent="0.25">
      <c r="A101" s="21">
        <f t="shared" si="6"/>
        <v>88</v>
      </c>
      <c r="B101" s="41"/>
      <c r="C101" s="41"/>
      <c r="D101" s="41"/>
      <c r="E101" s="41"/>
      <c r="F101" s="4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4"/>
        <v>0</v>
      </c>
      <c r="R101" s="8">
        <f t="shared" si="5"/>
        <v>0</v>
      </c>
      <c r="S101" s="22"/>
    </row>
    <row r="102" spans="1:19" x14ac:dyDescent="0.25">
      <c r="A102" s="21">
        <f t="shared" si="6"/>
        <v>89</v>
      </c>
      <c r="B102" s="41"/>
      <c r="C102" s="41"/>
      <c r="D102" s="41"/>
      <c r="E102" s="41"/>
      <c r="F102" s="41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4"/>
        <v>0</v>
      </c>
      <c r="R102" s="8">
        <f t="shared" si="5"/>
        <v>0</v>
      </c>
      <c r="S102" s="22"/>
    </row>
    <row r="103" spans="1:19" x14ac:dyDescent="0.25">
      <c r="A103" s="21">
        <f t="shared" si="6"/>
        <v>90</v>
      </c>
      <c r="B103" s="41"/>
      <c r="C103" s="41"/>
      <c r="D103" s="41"/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4"/>
        <v>0</v>
      </c>
      <c r="R103" s="8">
        <f t="shared" si="5"/>
        <v>0</v>
      </c>
      <c r="S103" s="22"/>
    </row>
    <row r="104" spans="1:19" x14ac:dyDescent="0.25">
      <c r="A104" s="21">
        <f t="shared" si="6"/>
        <v>91</v>
      </c>
      <c r="B104" s="41"/>
      <c r="C104" s="41"/>
      <c r="D104" s="41"/>
      <c r="E104" s="41"/>
      <c r="F104" s="41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4"/>
        <v>0</v>
      </c>
      <c r="R104" s="8">
        <f t="shared" si="5"/>
        <v>0</v>
      </c>
      <c r="S104" s="22"/>
    </row>
    <row r="105" spans="1:19" x14ac:dyDescent="0.25">
      <c r="A105" s="21">
        <f t="shared" si="6"/>
        <v>92</v>
      </c>
      <c r="B105" s="41"/>
      <c r="C105" s="41"/>
      <c r="D105" s="41"/>
      <c r="E105" s="41"/>
      <c r="F105" s="4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4"/>
        <v>0</v>
      </c>
      <c r="R105" s="8">
        <f t="shared" si="5"/>
        <v>0</v>
      </c>
      <c r="S105" s="22"/>
    </row>
    <row r="106" spans="1:19" x14ac:dyDescent="0.25">
      <c r="A106" s="21">
        <f t="shared" si="6"/>
        <v>93</v>
      </c>
      <c r="B106" s="41"/>
      <c r="C106" s="41"/>
      <c r="D106" s="41"/>
      <c r="E106" s="41"/>
      <c r="F106" s="4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4"/>
        <v>0</v>
      </c>
      <c r="R106" s="8">
        <f t="shared" si="5"/>
        <v>0</v>
      </c>
      <c r="S106" s="22"/>
    </row>
    <row r="107" spans="1:19" x14ac:dyDescent="0.25">
      <c r="A107" s="21">
        <f t="shared" si="6"/>
        <v>94</v>
      </c>
      <c r="B107" s="41"/>
      <c r="C107" s="41"/>
      <c r="D107" s="41"/>
      <c r="E107" s="41"/>
      <c r="F107" s="4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4"/>
        <v>0</v>
      </c>
      <c r="R107" s="8">
        <f t="shared" si="5"/>
        <v>0</v>
      </c>
      <c r="S107" s="22"/>
    </row>
    <row r="108" spans="1:19" x14ac:dyDescent="0.25">
      <c r="A108" s="21">
        <f t="shared" si="6"/>
        <v>95</v>
      </c>
      <c r="B108" s="41"/>
      <c r="C108" s="41"/>
      <c r="D108" s="41"/>
      <c r="E108" s="41"/>
      <c r="F108" s="41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>SUM(G108:P108)</f>
        <v>0</v>
      </c>
      <c r="R108" s="8">
        <f t="shared" si="5"/>
        <v>0</v>
      </c>
      <c r="S108" s="22"/>
    </row>
    <row r="109" spans="1:19" x14ac:dyDescent="0.25">
      <c r="A109" s="21">
        <f t="shared" si="6"/>
        <v>96</v>
      </c>
      <c r="B109" s="41"/>
      <c r="C109" s="41"/>
      <c r="D109" s="41"/>
      <c r="E109" s="41"/>
      <c r="F109" s="41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4"/>
        <v>0</v>
      </c>
      <c r="R109" s="8">
        <f t="shared" si="5"/>
        <v>0</v>
      </c>
      <c r="S109" s="22"/>
    </row>
    <row r="110" spans="1:19" x14ac:dyDescent="0.25">
      <c r="A110" s="21">
        <f t="shared" si="6"/>
        <v>97</v>
      </c>
      <c r="B110" s="41"/>
      <c r="C110" s="41"/>
      <c r="D110" s="41"/>
      <c r="E110" s="41"/>
      <c r="F110" s="4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4"/>
        <v>0</v>
      </c>
      <c r="R110" s="8">
        <f t="shared" si="5"/>
        <v>0</v>
      </c>
      <c r="S110" s="22"/>
    </row>
    <row r="111" spans="1:19" x14ac:dyDescent="0.25">
      <c r="A111" s="21">
        <f t="shared" si="6"/>
        <v>98</v>
      </c>
      <c r="B111" s="41"/>
      <c r="C111" s="41"/>
      <c r="D111" s="41"/>
      <c r="E111" s="41"/>
      <c r="F111" s="4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4"/>
        <v>0</v>
      </c>
      <c r="R111" s="8">
        <f t="shared" si="5"/>
        <v>0</v>
      </c>
      <c r="S111" s="22"/>
    </row>
    <row r="112" spans="1:19" x14ac:dyDescent="0.25">
      <c r="A112" s="21">
        <v>99</v>
      </c>
      <c r="B112" s="41"/>
      <c r="C112" s="41"/>
      <c r="D112" s="41"/>
      <c r="E112" s="41"/>
      <c r="F112" s="4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4"/>
        <v>0</v>
      </c>
      <c r="R112" s="8">
        <f t="shared" si="5"/>
        <v>0</v>
      </c>
      <c r="S112" s="22"/>
    </row>
    <row r="113" spans="1:19" x14ac:dyDescent="0.25">
      <c r="A113" s="21">
        <v>100</v>
      </c>
      <c r="B113" s="41"/>
      <c r="C113" s="41"/>
      <c r="D113" s="41"/>
      <c r="E113" s="41"/>
      <c r="F113" s="41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4"/>
        <v>0</v>
      </c>
      <c r="R113" s="8">
        <f t="shared" si="5"/>
        <v>0</v>
      </c>
      <c r="S113" s="22"/>
    </row>
    <row r="114" spans="1:19" ht="19.899999999999999" customHeight="1" x14ac:dyDescent="0.25">
      <c r="A114" s="64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4"/>
      <c r="R114" s="7"/>
      <c r="S114" s="5"/>
    </row>
    <row r="115" spans="1:19" ht="20.25" customHeight="1" x14ac:dyDescent="0.25">
      <c r="A115" s="33"/>
      <c r="B115" s="33"/>
      <c r="C115" s="33"/>
      <c r="D115" s="11"/>
      <c r="E115" s="11"/>
      <c r="F115" s="11"/>
      <c r="G115" s="17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9" ht="15.75" x14ac:dyDescent="0.25">
      <c r="A116" s="3" t="s">
        <v>371</v>
      </c>
      <c r="B116" s="44"/>
      <c r="C116" s="58"/>
      <c r="D116" s="103"/>
      <c r="E116" s="103"/>
      <c r="F116" s="62"/>
      <c r="G116" s="17"/>
      <c r="H116" s="56"/>
      <c r="I116" s="56"/>
      <c r="J116" s="56"/>
      <c r="K116" s="56"/>
      <c r="L116" s="56"/>
      <c r="M116" s="56"/>
      <c r="N116" s="56"/>
      <c r="O116" s="56"/>
      <c r="P116" s="56"/>
      <c r="Q116" s="69"/>
    </row>
    <row r="117" spans="1:19" ht="19.899999999999999" customHeight="1" x14ac:dyDescent="0.25">
      <c r="A117" s="2"/>
      <c r="B117" s="2"/>
      <c r="C117" s="68" t="s">
        <v>372</v>
      </c>
      <c r="D117" s="96" t="s">
        <v>360</v>
      </c>
      <c r="E117" s="96"/>
      <c r="F117" s="96"/>
      <c r="G117" s="17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1:19" ht="19.899999999999999" customHeight="1" x14ac:dyDescent="0.25">
      <c r="A118" s="3" t="s">
        <v>373</v>
      </c>
      <c r="B118" s="44"/>
      <c r="C118" s="58"/>
      <c r="D118" s="103"/>
      <c r="E118" s="103"/>
      <c r="F118" s="63"/>
      <c r="G118" s="17"/>
      <c r="H118" s="56"/>
      <c r="I118" s="56"/>
      <c r="J118" s="56"/>
      <c r="K118" s="56"/>
      <c r="L118" s="56"/>
      <c r="M118" s="56"/>
      <c r="N118" s="56"/>
      <c r="O118" s="56"/>
      <c r="P118" s="56"/>
      <c r="Q118" s="69"/>
    </row>
    <row r="119" spans="1:19" ht="19.899999999999999" customHeight="1" x14ac:dyDescent="0.25">
      <c r="A119" s="44"/>
      <c r="B119" s="44"/>
      <c r="C119" s="68" t="s">
        <v>372</v>
      </c>
      <c r="D119" s="96" t="s">
        <v>360</v>
      </c>
      <c r="E119" s="96"/>
      <c r="F119" s="96"/>
      <c r="G119" s="17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1:19" ht="19.899999999999999" customHeight="1" x14ac:dyDescent="0.2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2"/>
  <sheetViews>
    <sheetView view="pageBreakPreview" topLeftCell="A8" zoomScaleSheetLayoutView="100" workbookViewId="0">
      <selection activeCell="B18" sqref="B18:S25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75" x14ac:dyDescent="0.25">
      <c r="A3" s="106" t="s">
        <v>376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82" t="s">
        <v>397</v>
      </c>
      <c r="K5" s="82"/>
      <c r="L5" s="82"/>
      <c r="M5" s="82"/>
      <c r="N5" s="82"/>
      <c r="O5" s="82"/>
      <c r="P5" s="82"/>
      <c r="Q5" s="82"/>
      <c r="R5" s="82"/>
      <c r="S5" s="82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82" t="s">
        <v>367</v>
      </c>
      <c r="K7" s="82"/>
      <c r="L7" s="82"/>
      <c r="M7" s="82"/>
      <c r="N7" s="82"/>
      <c r="O7" s="82"/>
      <c r="P7" s="82"/>
      <c r="Q7" s="82"/>
      <c r="R7" s="82"/>
      <c r="S7" s="82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108">
        <v>45196</v>
      </c>
      <c r="F10" s="108"/>
      <c r="G10" s="109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75" x14ac:dyDescent="0.25">
      <c r="A12" s="84" t="s">
        <v>374</v>
      </c>
      <c r="B12" s="84"/>
      <c r="C12" s="84"/>
      <c r="D12" s="84"/>
      <c r="E12" s="90">
        <v>8</v>
      </c>
      <c r="F12" s="90"/>
      <c r="G12" s="90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75" x14ac:dyDescent="0.25">
      <c r="A14" s="84" t="s">
        <v>375</v>
      </c>
      <c r="B14" s="84"/>
      <c r="C14" s="84"/>
      <c r="D14" s="84"/>
      <c r="E14" s="90">
        <v>59</v>
      </c>
      <c r="F14" s="90"/>
      <c r="G14" s="90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00" t="s">
        <v>17</v>
      </c>
      <c r="H16" s="101"/>
      <c r="I16" s="101"/>
      <c r="J16" s="101"/>
      <c r="K16" s="101"/>
      <c r="L16" s="101"/>
      <c r="M16" s="101"/>
      <c r="N16" s="101"/>
      <c r="O16" s="101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ht="15.75" x14ac:dyDescent="0.25">
      <c r="A18" s="21">
        <f>ROW(A1)</f>
        <v>1</v>
      </c>
      <c r="B18" s="75" t="s">
        <v>437</v>
      </c>
      <c r="C18" s="75" t="s">
        <v>438</v>
      </c>
      <c r="D18" s="75" t="s">
        <v>439</v>
      </c>
      <c r="E18" s="41" t="s">
        <v>440</v>
      </c>
      <c r="F18" s="41" t="s">
        <v>527</v>
      </c>
      <c r="G18" s="19">
        <v>3</v>
      </c>
      <c r="H18" s="73">
        <v>7</v>
      </c>
      <c r="I18" s="19">
        <v>12</v>
      </c>
      <c r="J18" s="19">
        <v>12</v>
      </c>
      <c r="K18" s="19"/>
      <c r="L18" s="19"/>
      <c r="M18" s="19"/>
      <c r="N18" s="19"/>
      <c r="O18" s="19"/>
      <c r="P18" s="19"/>
      <c r="Q18" s="21">
        <f>SUM(G18:P18)</f>
        <v>34</v>
      </c>
      <c r="R18" s="8">
        <f>Q18/$E$14</f>
        <v>0.57627118644067798</v>
      </c>
      <c r="S18" s="22" t="s">
        <v>113</v>
      </c>
    </row>
    <row r="19" spans="1:19" ht="15.75" x14ac:dyDescent="0.25">
      <c r="A19" s="21">
        <v>2</v>
      </c>
      <c r="B19" s="75" t="s">
        <v>441</v>
      </c>
      <c r="C19" s="75" t="s">
        <v>442</v>
      </c>
      <c r="D19" s="75" t="s">
        <v>443</v>
      </c>
      <c r="E19" s="41" t="s">
        <v>440</v>
      </c>
      <c r="F19" s="41" t="s">
        <v>528</v>
      </c>
      <c r="G19" s="19">
        <v>4</v>
      </c>
      <c r="H19" s="73">
        <v>8</v>
      </c>
      <c r="I19" s="19">
        <v>8</v>
      </c>
      <c r="J19" s="19">
        <v>11</v>
      </c>
      <c r="K19" s="19"/>
      <c r="L19" s="19"/>
      <c r="M19" s="19"/>
      <c r="N19" s="19"/>
      <c r="O19" s="19"/>
      <c r="P19" s="19"/>
      <c r="Q19" s="21">
        <f>SUM(G19:P19)</f>
        <v>31</v>
      </c>
      <c r="R19" s="8">
        <f>Q19/$E$14</f>
        <v>0.52542372881355937</v>
      </c>
      <c r="S19" s="22" t="s">
        <v>112</v>
      </c>
    </row>
    <row r="20" spans="1:19" ht="15.75" x14ac:dyDescent="0.25">
      <c r="A20" s="21">
        <v>3</v>
      </c>
      <c r="B20" s="75" t="s">
        <v>426</v>
      </c>
      <c r="C20" s="75" t="s">
        <v>427</v>
      </c>
      <c r="D20" s="75" t="s">
        <v>58</v>
      </c>
      <c r="E20" s="41" t="s">
        <v>428</v>
      </c>
      <c r="F20" s="41" t="s">
        <v>521</v>
      </c>
      <c r="G20" s="19">
        <v>4</v>
      </c>
      <c r="H20" s="19">
        <v>7</v>
      </c>
      <c r="I20" s="19">
        <v>6</v>
      </c>
      <c r="J20" s="19">
        <v>0</v>
      </c>
      <c r="K20" s="19"/>
      <c r="L20" s="19"/>
      <c r="M20" s="19"/>
      <c r="N20" s="19"/>
      <c r="O20" s="19"/>
      <c r="P20" s="19"/>
      <c r="Q20" s="21">
        <f>SUM(G20:P20)</f>
        <v>17</v>
      </c>
      <c r="R20" s="8">
        <f>Q20/$E$14</f>
        <v>0.28813559322033899</v>
      </c>
      <c r="S20" s="30" t="s">
        <v>114</v>
      </c>
    </row>
    <row r="21" spans="1:19" ht="15.75" x14ac:dyDescent="0.25">
      <c r="A21" s="21">
        <v>4</v>
      </c>
      <c r="B21" s="75" t="s">
        <v>436</v>
      </c>
      <c r="C21" s="75" t="s">
        <v>89</v>
      </c>
      <c r="D21" s="75" t="s">
        <v>23</v>
      </c>
      <c r="E21" s="61" t="s">
        <v>428</v>
      </c>
      <c r="F21" s="41" t="s">
        <v>526</v>
      </c>
      <c r="G21" s="19">
        <v>5</v>
      </c>
      <c r="H21" s="19">
        <v>6</v>
      </c>
      <c r="I21" s="19">
        <v>6</v>
      </c>
      <c r="J21" s="19">
        <v>0</v>
      </c>
      <c r="K21" s="19"/>
      <c r="L21" s="19"/>
      <c r="M21" s="19"/>
      <c r="N21" s="19"/>
      <c r="O21" s="19"/>
      <c r="P21" s="19"/>
      <c r="Q21" s="21">
        <f>SUM(G21:P21)</f>
        <v>17</v>
      </c>
      <c r="R21" s="8">
        <f>Q21/$E$14</f>
        <v>0.28813559322033899</v>
      </c>
      <c r="S21" s="30" t="s">
        <v>114</v>
      </c>
    </row>
    <row r="22" spans="1:19" ht="15.75" x14ac:dyDescent="0.25">
      <c r="A22" s="21">
        <f>ROW(A5)</f>
        <v>5</v>
      </c>
      <c r="B22" s="75" t="s">
        <v>431</v>
      </c>
      <c r="C22" s="75" t="s">
        <v>432</v>
      </c>
      <c r="D22" s="75" t="s">
        <v>433</v>
      </c>
      <c r="E22" s="61" t="s">
        <v>428</v>
      </c>
      <c r="F22" s="41" t="s">
        <v>523</v>
      </c>
      <c r="G22" s="19">
        <v>3</v>
      </c>
      <c r="H22" s="19">
        <v>5</v>
      </c>
      <c r="I22" s="19">
        <v>7</v>
      </c>
      <c r="J22" s="19">
        <v>0</v>
      </c>
      <c r="K22" s="19"/>
      <c r="L22" s="19"/>
      <c r="M22" s="19"/>
      <c r="N22" s="19"/>
      <c r="O22" s="19"/>
      <c r="P22" s="19"/>
      <c r="Q22" s="21">
        <f>SUM(G22:P22)</f>
        <v>15</v>
      </c>
      <c r="R22" s="8">
        <f>Q22/$E$14</f>
        <v>0.25423728813559321</v>
      </c>
      <c r="S22" s="30" t="s">
        <v>114</v>
      </c>
    </row>
    <row r="23" spans="1:19" ht="15.75" x14ac:dyDescent="0.25">
      <c r="A23" s="21">
        <f>ROW(A6)</f>
        <v>6</v>
      </c>
      <c r="B23" s="75" t="s">
        <v>429</v>
      </c>
      <c r="C23" s="75" t="s">
        <v>89</v>
      </c>
      <c r="D23" s="75" t="s">
        <v>430</v>
      </c>
      <c r="E23" s="41" t="s">
        <v>428</v>
      </c>
      <c r="F23" s="41" t="s">
        <v>522</v>
      </c>
      <c r="G23" s="19">
        <v>4</v>
      </c>
      <c r="H23" s="19">
        <v>5</v>
      </c>
      <c r="I23" s="19">
        <v>5</v>
      </c>
      <c r="J23" s="19">
        <v>0</v>
      </c>
      <c r="K23" s="19"/>
      <c r="L23" s="19"/>
      <c r="M23" s="19"/>
      <c r="N23" s="19"/>
      <c r="O23" s="19"/>
      <c r="P23" s="19"/>
      <c r="Q23" s="21">
        <f>SUM(G23:P23)</f>
        <v>14</v>
      </c>
      <c r="R23" s="8">
        <f>Q23/$E$14</f>
        <v>0.23728813559322035</v>
      </c>
      <c r="S23" s="30" t="s">
        <v>114</v>
      </c>
    </row>
    <row r="24" spans="1:19" ht="15.75" x14ac:dyDescent="0.25">
      <c r="A24" s="21">
        <v>7</v>
      </c>
      <c r="B24" s="75" t="s">
        <v>434</v>
      </c>
      <c r="C24" s="75" t="s">
        <v>44</v>
      </c>
      <c r="D24" s="75" t="s">
        <v>63</v>
      </c>
      <c r="E24" s="114" t="s">
        <v>428</v>
      </c>
      <c r="F24" s="41" t="s">
        <v>524</v>
      </c>
      <c r="G24" s="19">
        <v>5</v>
      </c>
      <c r="H24" s="19">
        <v>6</v>
      </c>
      <c r="I24" s="19">
        <v>3</v>
      </c>
      <c r="J24" s="19">
        <v>0</v>
      </c>
      <c r="K24" s="19"/>
      <c r="L24" s="19"/>
      <c r="M24" s="19"/>
      <c r="N24" s="19"/>
      <c r="O24" s="19"/>
      <c r="P24" s="19"/>
      <c r="Q24" s="21">
        <f>SUM(G24:P24)</f>
        <v>14</v>
      </c>
      <c r="R24" s="8">
        <f>Q24/$E$14</f>
        <v>0.23728813559322035</v>
      </c>
      <c r="S24" s="30" t="s">
        <v>114</v>
      </c>
    </row>
    <row r="25" spans="1:19" ht="15.75" x14ac:dyDescent="0.25">
      <c r="A25" s="21">
        <v>8</v>
      </c>
      <c r="B25" s="75" t="s">
        <v>435</v>
      </c>
      <c r="C25" s="75" t="s">
        <v>82</v>
      </c>
      <c r="D25" s="75" t="s">
        <v>58</v>
      </c>
      <c r="E25" s="41" t="s">
        <v>428</v>
      </c>
      <c r="F25" s="41" t="s">
        <v>525</v>
      </c>
      <c r="G25" s="19">
        <v>3</v>
      </c>
      <c r="H25" s="19">
        <v>3</v>
      </c>
      <c r="I25" s="19">
        <v>2</v>
      </c>
      <c r="J25" s="19">
        <v>0</v>
      </c>
      <c r="K25" s="19"/>
      <c r="L25" s="19"/>
      <c r="M25" s="19"/>
      <c r="N25" s="19"/>
      <c r="O25" s="19"/>
      <c r="P25" s="19"/>
      <c r="Q25" s="21">
        <f>SUM(G25:P25)</f>
        <v>8</v>
      </c>
      <c r="R25" s="8">
        <f>Q25/$E$14</f>
        <v>0.13559322033898305</v>
      </c>
      <c r="S25" s="30" t="s">
        <v>114</v>
      </c>
    </row>
    <row r="26" spans="1:19" ht="19.899999999999999" customHeight="1" x14ac:dyDescent="0.25">
      <c r="A26" s="64"/>
      <c r="B26" s="17"/>
      <c r="C26" s="17"/>
      <c r="D26" s="17"/>
      <c r="E26" s="11"/>
      <c r="F26" s="1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64"/>
      <c r="R26" s="7"/>
      <c r="S26" s="5"/>
    </row>
    <row r="27" spans="1:19" ht="20.25" customHeight="1" x14ac:dyDescent="0.25">
      <c r="A27" s="33"/>
      <c r="B27" s="33"/>
      <c r="C27" s="33"/>
      <c r="D27" s="11"/>
      <c r="E27" s="11"/>
      <c r="F27" s="11"/>
      <c r="G27" s="17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9" ht="15.75" x14ac:dyDescent="0.25">
      <c r="A28" s="3" t="s">
        <v>371</v>
      </c>
      <c r="B28" s="44"/>
      <c r="C28" s="58"/>
      <c r="D28" s="103" t="s">
        <v>501</v>
      </c>
      <c r="E28" s="103"/>
      <c r="F28" s="62"/>
      <c r="G28" s="17"/>
      <c r="H28" s="56"/>
      <c r="I28" s="56"/>
      <c r="J28" s="56"/>
      <c r="K28" s="56"/>
      <c r="L28" s="56"/>
      <c r="M28" s="56"/>
      <c r="N28" s="56"/>
      <c r="O28" s="56"/>
      <c r="P28" s="56"/>
      <c r="Q28" s="69"/>
    </row>
    <row r="29" spans="1:19" ht="19.899999999999999" customHeight="1" x14ac:dyDescent="0.25">
      <c r="A29" s="2"/>
      <c r="B29" s="2"/>
      <c r="C29" s="68" t="s">
        <v>372</v>
      </c>
      <c r="D29" s="96" t="s">
        <v>360</v>
      </c>
      <c r="E29" s="96"/>
      <c r="F29" s="96"/>
      <c r="G29" s="17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9" ht="19.899999999999999" customHeight="1" x14ac:dyDescent="0.25">
      <c r="A30" s="3" t="s">
        <v>373</v>
      </c>
      <c r="B30" s="44"/>
      <c r="C30" s="58"/>
      <c r="D30" s="103" t="s">
        <v>502</v>
      </c>
      <c r="E30" s="103"/>
      <c r="F30" s="63"/>
      <c r="G30" s="17"/>
      <c r="H30" s="56"/>
      <c r="I30" s="56"/>
      <c r="J30" s="56"/>
      <c r="K30" s="56"/>
      <c r="L30" s="56"/>
      <c r="M30" s="56"/>
      <c r="N30" s="56"/>
      <c r="O30" s="56"/>
      <c r="P30" s="56"/>
      <c r="Q30" s="69"/>
    </row>
    <row r="31" spans="1:19" ht="19.899999999999999" customHeight="1" x14ac:dyDescent="0.25">
      <c r="A31" s="44"/>
      <c r="B31" s="44"/>
      <c r="C31" s="68" t="s">
        <v>372</v>
      </c>
      <c r="D31" s="96" t="s">
        <v>360</v>
      </c>
      <c r="E31" s="96"/>
      <c r="F31" s="96"/>
      <c r="G31" s="17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9" ht="19.899999999999999" customHeight="1" x14ac:dyDescent="0.25"/>
  </sheetData>
  <autoFilter ref="A17:S17">
    <sortState ref="A18:W94">
      <sortCondition descending="1" ref="R17"/>
    </sortState>
  </autoFilter>
  <sortState ref="B18:S25">
    <sortCondition descending="1" ref="R18:R25"/>
  </sortState>
  <mergeCells count="19">
    <mergeCell ref="J7:S7"/>
    <mergeCell ref="A1:S1"/>
    <mergeCell ref="A3:S3"/>
    <mergeCell ref="A5:I5"/>
    <mergeCell ref="J5:S5"/>
    <mergeCell ref="J6:S6"/>
    <mergeCell ref="D31:F31"/>
    <mergeCell ref="J8:S8"/>
    <mergeCell ref="A10:D10"/>
    <mergeCell ref="E10:G10"/>
    <mergeCell ref="A12:D12"/>
    <mergeCell ref="E12:G12"/>
    <mergeCell ref="A14:D14"/>
    <mergeCell ref="E14:G14"/>
    <mergeCell ref="G16:P16"/>
    <mergeCell ref="D28:E28"/>
    <mergeCell ref="D29:F29"/>
    <mergeCell ref="H29:Q29"/>
    <mergeCell ref="D30:E30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7"/>
  <sheetViews>
    <sheetView view="pageBreakPreview" topLeftCell="A3" zoomScaleSheetLayoutView="100" workbookViewId="0">
      <selection activeCell="P22" sqref="P22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75" x14ac:dyDescent="0.25">
      <c r="A3" s="80" t="s">
        <v>507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82" t="s">
        <v>397</v>
      </c>
      <c r="K5" s="82"/>
      <c r="L5" s="82"/>
      <c r="M5" s="82"/>
      <c r="N5" s="82"/>
      <c r="O5" s="82"/>
      <c r="P5" s="82"/>
      <c r="Q5" s="82"/>
      <c r="R5" s="82"/>
      <c r="S5" s="82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82" t="s">
        <v>368</v>
      </c>
      <c r="K7" s="82"/>
      <c r="L7" s="82"/>
      <c r="M7" s="82"/>
      <c r="N7" s="82"/>
      <c r="O7" s="82"/>
      <c r="P7" s="82"/>
      <c r="Q7" s="82"/>
      <c r="R7" s="82"/>
      <c r="S7" s="82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108">
        <v>45196</v>
      </c>
      <c r="F10" s="108"/>
      <c r="G10" s="109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75" x14ac:dyDescent="0.25">
      <c r="A12" s="84" t="s">
        <v>374</v>
      </c>
      <c r="B12" s="84"/>
      <c r="C12" s="84"/>
      <c r="D12" s="84"/>
      <c r="E12" s="90">
        <v>3</v>
      </c>
      <c r="F12" s="90"/>
      <c r="G12" s="90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75" x14ac:dyDescent="0.25">
      <c r="A14" s="84" t="s">
        <v>375</v>
      </c>
      <c r="B14" s="84"/>
      <c r="C14" s="84"/>
      <c r="D14" s="84"/>
      <c r="E14" s="90">
        <v>59</v>
      </c>
      <c r="F14" s="90"/>
      <c r="G14" s="90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00" t="s">
        <v>17</v>
      </c>
      <c r="H16" s="101"/>
      <c r="I16" s="101"/>
      <c r="J16" s="101"/>
      <c r="K16" s="101"/>
      <c r="L16" s="101"/>
      <c r="M16" s="101"/>
      <c r="N16" s="101"/>
      <c r="O16" s="101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25">
      <c r="A18" s="21">
        <f>ROW(A1)</f>
        <v>1</v>
      </c>
      <c r="B18" s="107" t="s">
        <v>420</v>
      </c>
      <c r="C18" s="107" t="s">
        <v>41</v>
      </c>
      <c r="D18" s="107" t="s">
        <v>27</v>
      </c>
      <c r="E18" s="41" t="s">
        <v>421</v>
      </c>
      <c r="F18" s="41" t="s">
        <v>529</v>
      </c>
      <c r="G18" s="19">
        <v>3</v>
      </c>
      <c r="H18" s="19">
        <v>7</v>
      </c>
      <c r="I18" s="19">
        <v>12</v>
      </c>
      <c r="J18" s="19">
        <v>14</v>
      </c>
      <c r="K18" s="19"/>
      <c r="L18" s="19"/>
      <c r="M18" s="19"/>
      <c r="N18" s="19"/>
      <c r="O18" s="19"/>
      <c r="P18" s="19"/>
      <c r="Q18" s="21">
        <f>SUM(G18:P18)</f>
        <v>36</v>
      </c>
      <c r="R18" s="8">
        <f>Q18/$E$14</f>
        <v>0.61016949152542377</v>
      </c>
      <c r="S18" s="30" t="s">
        <v>113</v>
      </c>
    </row>
    <row r="19" spans="1:19" x14ac:dyDescent="0.25">
      <c r="A19" s="21">
        <v>2</v>
      </c>
      <c r="B19" s="107" t="s">
        <v>418</v>
      </c>
      <c r="C19" s="107" t="s">
        <v>419</v>
      </c>
      <c r="D19" s="107" t="s">
        <v>33</v>
      </c>
      <c r="E19" s="41" t="s">
        <v>417</v>
      </c>
      <c r="F19" s="41" t="s">
        <v>530</v>
      </c>
      <c r="G19" s="19">
        <v>1</v>
      </c>
      <c r="H19" s="19">
        <v>8</v>
      </c>
      <c r="I19" s="19">
        <v>1</v>
      </c>
      <c r="J19" s="19">
        <v>0</v>
      </c>
      <c r="K19" s="19"/>
      <c r="L19" s="19"/>
      <c r="M19" s="19"/>
      <c r="N19" s="19"/>
      <c r="O19" s="19"/>
      <c r="P19" s="19"/>
      <c r="Q19" s="21">
        <f>SUM(G19:P19)</f>
        <v>10</v>
      </c>
      <c r="R19" s="8">
        <f>Q19/$E$14</f>
        <v>0.16949152542372881</v>
      </c>
      <c r="S19" s="30" t="s">
        <v>114</v>
      </c>
    </row>
    <row r="20" spans="1:19" x14ac:dyDescent="0.25">
      <c r="A20" s="21">
        <v>3</v>
      </c>
      <c r="B20" s="107" t="s">
        <v>415</v>
      </c>
      <c r="C20" s="107" t="s">
        <v>416</v>
      </c>
      <c r="D20" s="107" t="s">
        <v>33</v>
      </c>
      <c r="E20" s="41" t="s">
        <v>417</v>
      </c>
      <c r="F20" s="41" t="s">
        <v>531</v>
      </c>
      <c r="G20" s="19">
        <v>2</v>
      </c>
      <c r="H20" s="19">
        <v>3</v>
      </c>
      <c r="I20" s="19">
        <v>0</v>
      </c>
      <c r="J20" s="19">
        <v>0</v>
      </c>
      <c r="K20" s="19"/>
      <c r="L20" s="19"/>
      <c r="M20" s="19"/>
      <c r="N20" s="19"/>
      <c r="O20" s="19"/>
      <c r="P20" s="19"/>
      <c r="Q20" s="21">
        <f>SUM(G20:P20)</f>
        <v>5</v>
      </c>
      <c r="R20" s="8">
        <f>Q20/$E$14</f>
        <v>8.4745762711864403E-2</v>
      </c>
      <c r="S20" s="30" t="s">
        <v>114</v>
      </c>
    </row>
    <row r="21" spans="1:19" ht="19.899999999999999" customHeight="1" x14ac:dyDescent="0.25">
      <c r="A21" s="64"/>
      <c r="B21" s="17"/>
      <c r="C21" s="17"/>
      <c r="D21" s="17"/>
      <c r="E21" s="11"/>
      <c r="F21" s="1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64"/>
      <c r="R21" s="7"/>
      <c r="S21" s="5"/>
    </row>
    <row r="22" spans="1:19" ht="20.25" customHeight="1" x14ac:dyDescent="0.25">
      <c r="A22" s="33"/>
      <c r="B22" s="33"/>
      <c r="C22" s="33"/>
      <c r="D22" s="11"/>
      <c r="E22" s="11"/>
      <c r="F22" s="11"/>
      <c r="G22" s="17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9" ht="15.75" x14ac:dyDescent="0.25">
      <c r="A23" s="3" t="s">
        <v>371</v>
      </c>
      <c r="B23" s="44"/>
      <c r="C23" s="58"/>
      <c r="D23" s="103" t="s">
        <v>501</v>
      </c>
      <c r="E23" s="103"/>
      <c r="F23" s="62"/>
      <c r="G23" s="17"/>
      <c r="H23" s="56"/>
      <c r="I23" s="56"/>
      <c r="J23" s="56"/>
      <c r="K23" s="56"/>
      <c r="L23" s="56"/>
      <c r="M23" s="56"/>
      <c r="N23" s="56"/>
      <c r="O23" s="56"/>
      <c r="P23" s="56"/>
      <c r="Q23" s="69"/>
    </row>
    <row r="24" spans="1:19" ht="19.899999999999999" customHeight="1" x14ac:dyDescent="0.25">
      <c r="A24" s="2"/>
      <c r="B24" s="2"/>
      <c r="C24" s="68" t="s">
        <v>372</v>
      </c>
      <c r="D24" s="96" t="s">
        <v>360</v>
      </c>
      <c r="E24" s="96"/>
      <c r="F24" s="96"/>
      <c r="G24" s="17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9" ht="19.899999999999999" customHeight="1" x14ac:dyDescent="0.25">
      <c r="A25" s="3" t="s">
        <v>373</v>
      </c>
      <c r="B25" s="44"/>
      <c r="C25" s="58"/>
      <c r="D25" s="103" t="s">
        <v>502</v>
      </c>
      <c r="E25" s="103"/>
      <c r="F25" s="63"/>
      <c r="G25" s="17"/>
      <c r="H25" s="56"/>
      <c r="I25" s="56"/>
      <c r="J25" s="56"/>
      <c r="K25" s="56"/>
      <c r="L25" s="56"/>
      <c r="M25" s="56"/>
      <c r="N25" s="56"/>
      <c r="O25" s="56"/>
      <c r="P25" s="56"/>
      <c r="Q25" s="69"/>
    </row>
    <row r="26" spans="1:19" ht="19.899999999999999" customHeight="1" x14ac:dyDescent="0.25">
      <c r="A26" s="44"/>
      <c r="B26" s="44"/>
      <c r="C26" s="68" t="s">
        <v>372</v>
      </c>
      <c r="D26" s="96" t="s">
        <v>360</v>
      </c>
      <c r="E26" s="96"/>
      <c r="F26" s="96"/>
      <c r="G26" s="17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9" ht="19.899999999999999" customHeight="1" x14ac:dyDescent="0.25"/>
  </sheetData>
  <autoFilter ref="A17:S17">
    <sortState ref="A18:W94">
      <sortCondition descending="1" ref="R17"/>
    </sortState>
  </autoFilter>
  <sortState ref="B18:S20">
    <sortCondition descending="1" ref="R18:R20"/>
  </sortState>
  <mergeCells count="19">
    <mergeCell ref="J7:S7"/>
    <mergeCell ref="A1:S1"/>
    <mergeCell ref="A3:S3"/>
    <mergeCell ref="A5:I5"/>
    <mergeCell ref="J5:S5"/>
    <mergeCell ref="J6:S6"/>
    <mergeCell ref="D26:F26"/>
    <mergeCell ref="J8:S8"/>
    <mergeCell ref="A10:D10"/>
    <mergeCell ref="E10:G10"/>
    <mergeCell ref="A12:D12"/>
    <mergeCell ref="E12:G12"/>
    <mergeCell ref="A14:D14"/>
    <mergeCell ref="E14:G14"/>
    <mergeCell ref="G16:P16"/>
    <mergeCell ref="D23:E23"/>
    <mergeCell ref="D24:F24"/>
    <mergeCell ref="H24:Q24"/>
    <mergeCell ref="D25:E25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6"/>
  <sheetViews>
    <sheetView view="pageBreakPreview" topLeftCell="A7" zoomScaleSheetLayoutView="100" workbookViewId="0">
      <selection activeCell="O12" sqref="O12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75" x14ac:dyDescent="0.25">
      <c r="A3" s="80" t="s">
        <v>507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82" t="s">
        <v>397</v>
      </c>
      <c r="K5" s="82"/>
      <c r="L5" s="82"/>
      <c r="M5" s="82"/>
      <c r="N5" s="82"/>
      <c r="O5" s="82"/>
      <c r="P5" s="82"/>
      <c r="Q5" s="82"/>
      <c r="R5" s="82"/>
      <c r="S5" s="82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82" t="s">
        <v>369</v>
      </c>
      <c r="K7" s="82"/>
      <c r="L7" s="82"/>
      <c r="M7" s="82"/>
      <c r="N7" s="82"/>
      <c r="O7" s="82"/>
      <c r="P7" s="82"/>
      <c r="Q7" s="82"/>
      <c r="R7" s="82"/>
      <c r="S7" s="82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108">
        <v>45197</v>
      </c>
      <c r="F10" s="108"/>
      <c r="G10" s="109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75" x14ac:dyDescent="0.25">
      <c r="A12" s="84" t="s">
        <v>374</v>
      </c>
      <c r="B12" s="84"/>
      <c r="C12" s="84"/>
      <c r="D12" s="84"/>
      <c r="E12" s="90">
        <v>2</v>
      </c>
      <c r="F12" s="90"/>
      <c r="G12" s="90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75" x14ac:dyDescent="0.25">
      <c r="A14" s="84" t="s">
        <v>375</v>
      </c>
      <c r="B14" s="84"/>
      <c r="C14" s="84"/>
      <c r="D14" s="84"/>
      <c r="E14" s="90">
        <v>59</v>
      </c>
      <c r="F14" s="90"/>
      <c r="G14" s="90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00" t="s">
        <v>17</v>
      </c>
      <c r="H16" s="101"/>
      <c r="I16" s="101"/>
      <c r="J16" s="101"/>
      <c r="K16" s="101"/>
      <c r="L16" s="101"/>
      <c r="M16" s="101"/>
      <c r="N16" s="101"/>
      <c r="O16" s="101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25">
      <c r="A18" s="21">
        <f>ROW(A1)</f>
        <v>1</v>
      </c>
      <c r="B18" s="107" t="s">
        <v>422</v>
      </c>
      <c r="C18" s="107" t="s">
        <v>60</v>
      </c>
      <c r="D18" s="107" t="s">
        <v>36</v>
      </c>
      <c r="E18" s="41" t="s">
        <v>423</v>
      </c>
      <c r="F18" s="41" t="s">
        <v>532</v>
      </c>
      <c r="G18" s="19">
        <v>2</v>
      </c>
      <c r="H18" s="19">
        <v>9</v>
      </c>
      <c r="I18" s="19">
        <v>4</v>
      </c>
      <c r="J18" s="19">
        <v>0</v>
      </c>
      <c r="K18" s="19"/>
      <c r="L18" s="19"/>
      <c r="M18" s="19"/>
      <c r="N18" s="19"/>
      <c r="O18" s="19"/>
      <c r="P18" s="19"/>
      <c r="Q18" s="21">
        <f>SUM(G18:P18)</f>
        <v>15</v>
      </c>
      <c r="R18" s="8">
        <f>Q18/$E$14</f>
        <v>0.25423728813559321</v>
      </c>
      <c r="S18" s="30" t="s">
        <v>114</v>
      </c>
    </row>
    <row r="19" spans="1:19" x14ac:dyDescent="0.25">
      <c r="A19" s="21">
        <v>2</v>
      </c>
      <c r="B19" s="107" t="s">
        <v>424</v>
      </c>
      <c r="C19" s="107" t="s">
        <v>425</v>
      </c>
      <c r="D19" s="107" t="s">
        <v>23</v>
      </c>
      <c r="E19" s="41" t="s">
        <v>423</v>
      </c>
      <c r="F19" s="41" t="s">
        <v>533</v>
      </c>
      <c r="G19" s="19">
        <v>4</v>
      </c>
      <c r="H19" s="19">
        <v>7</v>
      </c>
      <c r="I19" s="19">
        <v>3</v>
      </c>
      <c r="J19" s="19">
        <v>0</v>
      </c>
      <c r="K19" s="19"/>
      <c r="L19" s="19"/>
      <c r="M19" s="19"/>
      <c r="N19" s="19"/>
      <c r="O19" s="19"/>
      <c r="P19" s="19"/>
      <c r="Q19" s="21">
        <f t="shared" ref="Q19" si="0">SUM(G19:P19)</f>
        <v>14</v>
      </c>
      <c r="R19" s="8">
        <f t="shared" ref="R19" si="1">Q19/$E$14</f>
        <v>0.23728813559322035</v>
      </c>
      <c r="S19" s="30" t="s">
        <v>114</v>
      </c>
    </row>
    <row r="20" spans="1:19" ht="19.899999999999999" customHeight="1" x14ac:dyDescent="0.25">
      <c r="A20" s="64"/>
      <c r="B20" s="17"/>
      <c r="C20" s="17"/>
      <c r="D20" s="17"/>
      <c r="E20" s="11"/>
      <c r="F20" s="1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4"/>
      <c r="R20" s="7"/>
      <c r="S20" s="5"/>
    </row>
    <row r="21" spans="1:19" ht="20.25" customHeight="1" x14ac:dyDescent="0.25">
      <c r="A21" s="33"/>
      <c r="B21" s="33"/>
      <c r="C21" s="33"/>
      <c r="D21" s="11"/>
      <c r="E21" s="11"/>
      <c r="F21" s="11"/>
      <c r="G21" s="17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9" ht="15.75" x14ac:dyDescent="0.25">
      <c r="A22" s="3" t="s">
        <v>371</v>
      </c>
      <c r="B22" s="44"/>
      <c r="C22" s="58"/>
      <c r="D22" s="103" t="s">
        <v>501</v>
      </c>
      <c r="E22" s="103"/>
      <c r="F22" s="62"/>
      <c r="G22" s="17"/>
      <c r="H22" s="56"/>
      <c r="I22" s="56"/>
      <c r="J22" s="56"/>
      <c r="K22" s="56"/>
      <c r="L22" s="56"/>
      <c r="M22" s="56"/>
      <c r="N22" s="56"/>
      <c r="O22" s="56"/>
      <c r="P22" s="56"/>
      <c r="Q22" s="69"/>
    </row>
    <row r="23" spans="1:19" ht="19.899999999999999" customHeight="1" x14ac:dyDescent="0.25">
      <c r="A23" s="2"/>
      <c r="B23" s="2"/>
      <c r="C23" s="68" t="s">
        <v>372</v>
      </c>
      <c r="D23" s="96" t="s">
        <v>360</v>
      </c>
      <c r="E23" s="96"/>
      <c r="F23" s="96"/>
      <c r="G23" s="17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9" ht="19.899999999999999" customHeight="1" x14ac:dyDescent="0.25">
      <c r="A24" s="3" t="s">
        <v>373</v>
      </c>
      <c r="B24" s="44"/>
      <c r="C24" s="58"/>
      <c r="D24" s="103" t="s">
        <v>502</v>
      </c>
      <c r="E24" s="103"/>
      <c r="F24" s="63"/>
      <c r="G24" s="17"/>
      <c r="H24" s="56"/>
      <c r="I24" s="56"/>
      <c r="J24" s="56"/>
      <c r="K24" s="56"/>
      <c r="L24" s="56"/>
      <c r="M24" s="56"/>
      <c r="N24" s="56"/>
      <c r="O24" s="56"/>
      <c r="P24" s="56"/>
      <c r="Q24" s="69"/>
    </row>
    <row r="25" spans="1:19" ht="19.899999999999999" customHeight="1" x14ac:dyDescent="0.25">
      <c r="A25" s="44"/>
      <c r="B25" s="44"/>
      <c r="C25" s="68" t="s">
        <v>372</v>
      </c>
      <c r="D25" s="96" t="s">
        <v>360</v>
      </c>
      <c r="E25" s="96"/>
      <c r="F25" s="96"/>
      <c r="G25" s="17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9" ht="19.899999999999999" customHeight="1" x14ac:dyDescent="0.2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25:F25"/>
    <mergeCell ref="J8:S8"/>
    <mergeCell ref="A10:D10"/>
    <mergeCell ref="E10:G10"/>
    <mergeCell ref="A12:D12"/>
    <mergeCell ref="E12:G12"/>
    <mergeCell ref="A14:D14"/>
    <mergeCell ref="E14:G14"/>
    <mergeCell ref="G16:P16"/>
    <mergeCell ref="D22:E22"/>
    <mergeCell ref="D23:F23"/>
    <mergeCell ref="H23:Q23"/>
    <mergeCell ref="D24:E24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