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900" firstSheet="2" activeTab="2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  <externalReference r:id="rId11"/>
  </externalReferences>
  <definedNames>
    <definedName name="_xlnm._FilterDatabase" localSheetId="7" hidden="1">'10 класс'!$A$17:$S$17</definedName>
    <definedName name="_xlnm._FilterDatabase" localSheetId="8" hidden="1">'11 класс'!$A$17:$S$17</definedName>
    <definedName name="_xlnm._FilterDatabase" localSheetId="2" hidden="1">'5 класс'!$A$17:$Q$17</definedName>
    <definedName name="_xlnm._FilterDatabase" localSheetId="3" hidden="1">'6 класс'!$A$17:$S$41</definedName>
    <definedName name="_xlnm._FilterDatabase" localSheetId="4" hidden="1">'7 класс'!$A$17:$S$17</definedName>
    <definedName name="_xlnm._FilterDatabase" localSheetId="5" hidden="1">'8 класс'!$A$17:$S$17</definedName>
    <definedName name="_xlnm._FilterDatabase" localSheetId="6" hidden="1">'9 класс'!$A$17:$S$17</definedName>
    <definedName name="_xlnm._FilterDatabase" localSheetId="0" hidden="1">шаблон!$A$18:$U$18</definedName>
    <definedName name="йПол">[1]work!$A$2:$A$3</definedName>
    <definedName name="_xlnm.Print_Area" localSheetId="7">'10 класс'!$A$1:$S$48</definedName>
    <definedName name="_xlnm.Print_Area" localSheetId="8">'11 класс'!$A$1:$S$26</definedName>
    <definedName name="_xlnm.Print_Area" localSheetId="2">'5 класс'!$A$1:$Q$78</definedName>
    <definedName name="_xlnm.Print_Area" localSheetId="3">'6 класс'!$A$1:$S$47</definedName>
    <definedName name="_xlnm.Print_Area" localSheetId="4">'7 класс'!$A$1:$S$55</definedName>
    <definedName name="_xlnm.Print_Area" localSheetId="5">'8 класс'!$A$1:$S$41</definedName>
    <definedName name="_xlnm.Print_Area" localSheetId="6">'9 класс'!$A$1:$S$49</definedName>
    <definedName name="_xlnm.Print_Area" localSheetId="0">шаблон!$A$1:$U$129</definedName>
    <definedName name="Пол">[1]work!$A$2:$A$3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65" l="1"/>
  <c r="A26" i="65"/>
  <c r="A28" i="65"/>
  <c r="A30" i="65"/>
  <c r="A32" i="65"/>
  <c r="A34" i="65"/>
  <c r="A36" i="65"/>
  <c r="A38" i="65"/>
  <c r="A40" i="65"/>
  <c r="A22" i="65"/>
  <c r="O50" i="64"/>
  <c r="P50" i="64" s="1"/>
  <c r="O55" i="64"/>
  <c r="P55" i="64" s="1"/>
  <c r="O39" i="64"/>
  <c r="P39" i="64" s="1"/>
  <c r="O29" i="64"/>
  <c r="P29" i="64" s="1"/>
  <c r="O31" i="64"/>
  <c r="P31" i="64" s="1"/>
  <c r="O34" i="64"/>
  <c r="P34" i="64" s="1"/>
  <c r="O24" i="64"/>
  <c r="P24" i="64" s="1"/>
  <c r="O61" i="64"/>
  <c r="P61" i="64" s="1"/>
  <c r="O18" i="64"/>
  <c r="P18" i="64" s="1"/>
  <c r="O72" i="64"/>
  <c r="P72" i="64" s="1"/>
  <c r="O62" i="64"/>
  <c r="P62" i="64" s="1"/>
  <c r="O20" i="64"/>
  <c r="P20" i="64" s="1"/>
  <c r="O41" i="64"/>
  <c r="P41" i="64" s="1"/>
  <c r="O21" i="64"/>
  <c r="P21" i="64" s="1"/>
  <c r="O51" i="64"/>
  <c r="P51" i="64" s="1"/>
  <c r="O42" i="64"/>
  <c r="P42" i="64" s="1"/>
  <c r="O25" i="64"/>
  <c r="P25" i="64" s="1"/>
  <c r="O37" i="64"/>
  <c r="P37" i="64" s="1"/>
  <c r="O47" i="64"/>
  <c r="P47" i="64" s="1"/>
  <c r="O65" i="64"/>
  <c r="P65" i="64" s="1"/>
  <c r="O22" i="64"/>
  <c r="P22" i="64"/>
  <c r="O32" i="64"/>
  <c r="P32" i="64" s="1"/>
  <c r="O52" i="64"/>
  <c r="P52" i="64" s="1"/>
  <c r="O26" i="64"/>
  <c r="P26" i="64" s="1"/>
  <c r="O43" i="64"/>
  <c r="P43" i="64" s="1"/>
  <c r="O19" i="64"/>
  <c r="P19" i="64" s="1"/>
  <c r="O56" i="64"/>
  <c r="P56" i="64" s="1"/>
  <c r="O23" i="64"/>
  <c r="P23" i="64" s="1"/>
  <c r="O66" i="64"/>
  <c r="P66" i="64" s="1"/>
  <c r="O38" i="64"/>
  <c r="P38" i="64" s="1"/>
  <c r="O44" i="64"/>
  <c r="P44" i="64" s="1"/>
  <c r="O33" i="64"/>
  <c r="P33" i="64" s="1"/>
  <c r="O35" i="64"/>
  <c r="P35" i="64" s="1"/>
  <c r="O48" i="64"/>
  <c r="P48" i="64" s="1"/>
  <c r="O36" i="64"/>
  <c r="P36" i="64" s="1"/>
  <c r="O63" i="64"/>
  <c r="P63" i="64" s="1"/>
  <c r="O57" i="64"/>
  <c r="P57" i="64" s="1"/>
  <c r="O49" i="64"/>
  <c r="P49" i="64" s="1"/>
  <c r="O67" i="64"/>
  <c r="P67" i="64" s="1"/>
  <c r="O30" i="64"/>
  <c r="P30" i="64" s="1"/>
  <c r="O54" i="64"/>
  <c r="P54" i="64" s="1"/>
  <c r="O27" i="64"/>
  <c r="P27" i="64" s="1"/>
  <c r="O40" i="64"/>
  <c r="P40" i="64" s="1"/>
  <c r="Q42" i="68" l="1"/>
  <c r="R42" i="68" s="1"/>
  <c r="Q41" i="68"/>
  <c r="R41" i="68" s="1"/>
  <c r="Q40" i="68"/>
  <c r="R40" i="68" s="1"/>
  <c r="Q39" i="68"/>
  <c r="R39" i="68" s="1"/>
  <c r="Q38" i="68"/>
  <c r="R38" i="68" s="1"/>
  <c r="R37" i="68"/>
  <c r="R36" i="68"/>
  <c r="Q36" i="68"/>
  <c r="R35" i="68"/>
  <c r="R34" i="68"/>
  <c r="Q33" i="68"/>
  <c r="R33" i="68" s="1"/>
  <c r="R32" i="68"/>
  <c r="Q31" i="68"/>
  <c r="R31" i="68" s="1"/>
  <c r="R30" i="68"/>
  <c r="Q29" i="68"/>
  <c r="R29" i="68" s="1"/>
  <c r="Q28" i="68"/>
  <c r="R28" i="68" s="1"/>
  <c r="R27" i="68"/>
  <c r="Q26" i="68"/>
  <c r="R26" i="68" s="1"/>
  <c r="Q25" i="68"/>
  <c r="R25" i="68" s="1"/>
  <c r="R24" i="68"/>
  <c r="Q23" i="68"/>
  <c r="R23" i="68" s="1"/>
  <c r="Q22" i="68"/>
  <c r="R22" i="68" s="1"/>
  <c r="R21" i="68"/>
  <c r="Q20" i="68"/>
  <c r="R20" i="68" s="1"/>
  <c r="Q19" i="68"/>
  <c r="R19" i="68" s="1"/>
  <c r="Q18" i="68"/>
  <c r="R18" i="68" s="1"/>
  <c r="Q20" i="69"/>
  <c r="R20" i="69" s="1"/>
  <c r="Q19" i="69"/>
  <c r="R19" i="69" s="1"/>
  <c r="Q18" i="69"/>
  <c r="R18" i="69" s="1"/>
  <c r="Q37" i="57" l="1"/>
  <c r="R37" i="57" s="1"/>
  <c r="Q44" i="57"/>
  <c r="R44" i="57" s="1"/>
  <c r="Q33" i="57"/>
  <c r="R33" i="57" s="1"/>
  <c r="Q34" i="57"/>
  <c r="R34" i="57" s="1"/>
  <c r="Q18" i="57"/>
  <c r="R18" i="57" s="1"/>
  <c r="Q28" i="57"/>
  <c r="R28" i="57" s="1"/>
  <c r="Q23" i="57"/>
  <c r="R23" i="57" s="1"/>
  <c r="Q48" i="57"/>
  <c r="R48" i="57" s="1"/>
  <c r="Q32" i="57"/>
  <c r="R32" i="57" s="1"/>
  <c r="Q47" i="57"/>
  <c r="R47" i="57" s="1"/>
  <c r="Q40" i="57"/>
  <c r="R40" i="57" s="1"/>
  <c r="Q42" i="57"/>
  <c r="R42" i="57" s="1"/>
  <c r="Q36" i="57"/>
  <c r="R36" i="57" s="1"/>
  <c r="Q49" i="57"/>
  <c r="R49" i="57" s="1"/>
  <c r="Q35" i="57"/>
  <c r="R35" i="57" s="1"/>
  <c r="Q43" i="57"/>
  <c r="R43" i="57" s="1"/>
  <c r="Q39" i="57"/>
  <c r="R39" i="57" s="1"/>
  <c r="Q25" i="57"/>
  <c r="R25" i="57" s="1"/>
  <c r="Q22" i="57"/>
  <c r="R22" i="57" s="1"/>
  <c r="Q31" i="57"/>
  <c r="R31" i="57" s="1"/>
  <c r="Q24" i="57"/>
  <c r="R24" i="57" s="1"/>
  <c r="Q46" i="57"/>
  <c r="R46" i="57" s="1"/>
  <c r="Q45" i="57"/>
  <c r="R45" i="57" s="1"/>
  <c r="Q19" i="57"/>
  <c r="R19" i="57" s="1"/>
  <c r="Q27" i="57"/>
  <c r="R27" i="57" s="1"/>
  <c r="Q29" i="57"/>
  <c r="R29" i="57" s="1"/>
  <c r="Q26" i="57"/>
  <c r="R26" i="57" s="1"/>
  <c r="Q21" i="57"/>
  <c r="R21" i="57" s="1"/>
  <c r="Q30" i="57"/>
  <c r="R30" i="57" s="1"/>
  <c r="Q41" i="57"/>
  <c r="R41" i="57" s="1"/>
  <c r="Q38" i="57"/>
  <c r="R38" i="57" s="1"/>
  <c r="Q20" i="57"/>
  <c r="R20" i="57" s="1"/>
  <c r="A18" i="69" l="1"/>
  <c r="A42" i="68"/>
  <c r="A41" i="68"/>
  <c r="A40" i="68"/>
  <c r="A39" i="68"/>
  <c r="A38" i="68"/>
  <c r="A37" i="68"/>
  <c r="A36" i="68"/>
  <c r="A35" i="68"/>
  <c r="A34" i="68"/>
  <c r="A33" i="68"/>
  <c r="A32" i="68"/>
  <c r="A31" i="68"/>
  <c r="A30" i="68"/>
  <c r="A29" i="68"/>
  <c r="A28" i="68"/>
  <c r="A27" i="68"/>
  <c r="A26" i="68"/>
  <c r="A25" i="68"/>
  <c r="A24" i="68"/>
  <c r="A23" i="68"/>
  <c r="A22" i="68"/>
  <c r="A18" i="68"/>
  <c r="A43" i="67"/>
  <c r="A42" i="67"/>
  <c r="A41" i="67"/>
  <c r="A40" i="67"/>
  <c r="A39" i="67"/>
  <c r="A38" i="67"/>
  <c r="A37" i="67"/>
  <c r="A36" i="67"/>
  <c r="A35" i="67"/>
  <c r="A34" i="67"/>
  <c r="A33" i="67"/>
  <c r="A32" i="67"/>
  <c r="A31" i="67"/>
  <c r="A30" i="67"/>
  <c r="A29" i="67"/>
  <c r="A28" i="67"/>
  <c r="A27" i="67"/>
  <c r="A26" i="67"/>
  <c r="A25" i="67"/>
  <c r="A24" i="67"/>
  <c r="A23" i="67"/>
  <c r="A22" i="67"/>
  <c r="A18" i="67"/>
  <c r="Q23" i="65"/>
  <c r="R23" i="65" s="1"/>
  <c r="Q28" i="65"/>
  <c r="R28" i="65" s="1"/>
  <c r="Q32" i="65"/>
  <c r="R32" i="65" s="1"/>
  <c r="Q26" i="65"/>
  <c r="R26" i="65" s="1"/>
  <c r="Q20" i="65"/>
  <c r="R20" i="65" s="1"/>
  <c r="Q37" i="65"/>
  <c r="R37" i="65" s="1"/>
  <c r="Q33" i="65"/>
  <c r="R33" i="65" s="1"/>
  <c r="Q22" i="65"/>
  <c r="R22" i="65" s="1"/>
  <c r="Q39" i="65"/>
  <c r="R39" i="65" s="1"/>
  <c r="Q31" i="65"/>
  <c r="R31" i="65" s="1"/>
  <c r="Q38" i="65"/>
  <c r="R38" i="65" s="1"/>
  <c r="Q35" i="65"/>
  <c r="R35" i="65" s="1"/>
  <c r="Q29" i="65"/>
  <c r="R29" i="65" s="1"/>
  <c r="Q41" i="65"/>
  <c r="R41" i="65" s="1"/>
  <c r="Q40" i="65"/>
  <c r="R40" i="65" s="1"/>
  <c r="Q36" i="65"/>
  <c r="R36" i="65" s="1"/>
  <c r="Q34" i="65"/>
  <c r="R34" i="65" s="1"/>
  <c r="Q30" i="65"/>
  <c r="R30" i="65" s="1"/>
  <c r="Q27" i="65"/>
  <c r="R27" i="65" s="1"/>
  <c r="Q25" i="65"/>
  <c r="R25" i="65" s="1"/>
  <c r="Q24" i="65"/>
  <c r="R24" i="65" s="1"/>
  <c r="Q21" i="65"/>
  <c r="R21" i="65" s="1"/>
  <c r="Q19" i="65"/>
  <c r="R19" i="65" s="1"/>
  <c r="Q18" i="65"/>
  <c r="R18" i="65" s="1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T97" i="38"/>
  <c r="S97" i="38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S90" i="38"/>
  <c r="T90" i="38" s="1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</calcChain>
</file>

<file path=xl/sharedStrings.xml><?xml version="1.0" encoding="utf-8"?>
<sst xmlns="http://schemas.openxmlformats.org/spreadsheetml/2006/main" count="1985" uniqueCount="847">
  <si>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</si>
  <si>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</si>
  <si>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</si>
  <si>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</si>
  <si>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</si>
  <si>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</si>
  <si>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</si>
  <si>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</si>
  <si>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</si>
  <si>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</si>
  <si>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</si>
  <si>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</si>
  <si>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</si>
  <si>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</si>
  <si>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</si>
  <si>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</si>
  <si>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</si>
  <si>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</si>
  <si>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</si>
  <si>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</si>
  <si>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</si>
  <si>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</si>
  <si>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</si>
  <si>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</si>
  <si>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</si>
  <si>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</si>
  <si>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</si>
  <si>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</si>
  <si>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</si>
  <si>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</si>
  <si>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</si>
  <si>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</si>
  <si>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</si>
  <si>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</si>
  <si>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</si>
  <si>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</si>
  <si>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</si>
  <si>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</si>
  <si>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</si>
  <si>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</si>
  <si>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</si>
  <si>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</si>
  <si>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</si>
  <si>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</si>
  <si>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</si>
  <si>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</si>
  <si>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</si>
  <si>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</si>
  <si>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</si>
  <si>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</si>
  <si>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</si>
  <si>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</si>
  <si>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</si>
  <si>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</si>
  <si>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</si>
  <si>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</si>
  <si>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</si>
  <si>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</si>
  <si>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</si>
  <si>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</si>
  <si>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</si>
  <si>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</si>
  <si>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</si>
  <si>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</si>
  <si>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</si>
  <si>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</si>
  <si>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</si>
  <si>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</si>
  <si>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</si>
  <si>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</si>
  <si>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</si>
  <si>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</si>
  <si>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</si>
  <si>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</si>
  <si>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</si>
  <si>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</si>
  <si>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</si>
  <si>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</si>
  <si>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</si>
  <si>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</si>
  <si>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</si>
  <si>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</si>
  <si>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</si>
  <si>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</si>
  <si>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</si>
  <si>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</si>
  <si>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</si>
  <si>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</si>
  <si>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</si>
  <si>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</si>
  <si>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</si>
  <si>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</si>
  <si>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</si>
  <si>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</si>
  <si>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</si>
  <si>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</si>
  <si>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</si>
  <si>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</si>
  <si>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</si>
  <si>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</si>
  <si>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</si>
  <si>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</si>
  <si>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</si>
  <si>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</si>
  <si>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</si>
  <si>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</si>
  <si>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</si>
  <si>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</si>
  <si>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</si>
  <si>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</si>
  <si>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</si>
  <si>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</si>
  <si>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</si>
  <si>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</si>
  <si>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</si>
  <si>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</si>
  <si>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</si>
  <si>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</si>
  <si>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</si>
  <si>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</si>
  <si>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</si>
  <si>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</si>
  <si>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</si>
  <si>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</si>
  <si>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</si>
  <si>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</si>
  <si>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</si>
  <si>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</si>
  <si>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</si>
  <si>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</si>
  <si>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</si>
  <si>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</si>
  <si>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</si>
  <si>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</si>
  <si>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</si>
  <si>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</si>
  <si>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</si>
  <si>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</si>
  <si>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</si>
  <si>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</si>
  <si>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</si>
  <si>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</si>
  <si>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</si>
  <si>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</si>
  <si>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</si>
  <si>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</si>
  <si>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</si>
  <si>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</si>
  <si>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</si>
  <si>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</si>
  <si>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</si>
  <si>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</si>
  <si>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</si>
  <si>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</si>
  <si>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</si>
  <si>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</si>
  <si>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</si>
  <si>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</si>
  <si>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</si>
  <si>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</si>
  <si>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</si>
  <si>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</si>
  <si>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</si>
  <si>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</si>
  <si>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</si>
  <si>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</si>
  <si>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</si>
  <si>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</si>
  <si>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</si>
  <si>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</si>
  <si>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</si>
  <si>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</si>
  <si>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</si>
  <si>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</si>
  <si>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</si>
  <si>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</si>
  <si>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</si>
  <si>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</si>
  <si>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</si>
  <si>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</si>
  <si>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</si>
  <si>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</si>
  <si>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</si>
  <si>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</si>
  <si>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</si>
  <si>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</si>
  <si>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</si>
  <si>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</si>
  <si>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</si>
  <si>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</si>
  <si>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</si>
  <si>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</si>
  <si>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</si>
  <si>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</si>
  <si>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</si>
  <si>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</si>
  <si>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</si>
  <si>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</si>
  <si>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</si>
  <si>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</si>
  <si>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</si>
  <si>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</si>
  <si>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</si>
  <si>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</si>
  <si>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</si>
  <si>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</si>
  <si>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</si>
  <si>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</si>
  <si>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</si>
  <si>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</si>
  <si>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</si>
  <si>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</si>
  <si>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</si>
  <si>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</si>
  <si>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</si>
  <si>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</si>
  <si>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</si>
  <si>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</si>
  <si>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</si>
  <si>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</si>
  <si>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</si>
  <si>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</si>
  <si>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</si>
  <si>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</si>
  <si>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</si>
  <si>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</si>
  <si>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</si>
  <si>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</si>
  <si>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</si>
  <si>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</si>
  <si>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</si>
  <si>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</si>
  <si>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</si>
  <si>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</si>
  <si>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</si>
  <si>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</si>
  <si>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</si>
  <si>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</si>
  <si>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</si>
  <si>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</si>
  <si>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</si>
  <si>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</si>
  <si>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</si>
  <si>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</si>
  <si>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</si>
  <si>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</si>
  <si>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</si>
  <si>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</si>
  <si>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</si>
  <si>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</si>
  <si>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</si>
  <si>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</si>
  <si>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</si>
  <si>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</si>
  <si>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</si>
  <si>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</si>
  <si>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</si>
  <si>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</si>
  <si>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</si>
  <si>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</si>
  <si>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</si>
  <si>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</si>
  <si>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</si>
  <si>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</si>
  <si>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</si>
  <si>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</si>
  <si>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</si>
  <si>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</si>
  <si>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</si>
  <si>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</si>
  <si>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</si>
  <si>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</si>
  <si>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</si>
  <si>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</si>
  <si>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</si>
  <si>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</si>
  <si>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</si>
  <si>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</si>
  <si>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</si>
  <si>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</si>
  <si>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</si>
  <si>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</si>
  <si>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</si>
  <si>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</si>
  <si>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</si>
  <si>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</si>
  <si>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</si>
  <si>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</si>
  <si>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</si>
  <si>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</si>
  <si>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</si>
  <si>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</si>
  <si>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</si>
  <si>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</si>
  <si>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</si>
  <si>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</si>
  <si>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</si>
  <si>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</si>
  <si>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</si>
  <si>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</si>
  <si>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</si>
  <si>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</si>
  <si>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</si>
  <si>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</si>
  <si>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</si>
  <si>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</si>
  <si>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</si>
  <si>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</si>
  <si>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</si>
  <si>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</si>
  <si>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</si>
  <si>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</si>
  <si>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</si>
  <si>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</si>
  <si>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</si>
  <si>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</si>
  <si>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</si>
  <si>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</si>
  <si>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</si>
  <si>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</si>
  <si>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</si>
  <si>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</si>
  <si>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</si>
  <si>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</si>
  <si>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</si>
  <si>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</si>
  <si>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</si>
  <si>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</si>
  <si>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</si>
  <si>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</si>
  <si>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</si>
  <si>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</si>
  <si>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</si>
  <si>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</si>
  <si>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</si>
  <si>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</si>
  <si>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</si>
  <si>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</si>
  <si>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</si>
  <si>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</si>
  <si>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</si>
  <si>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</si>
  <si>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</si>
  <si>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</si>
  <si>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</si>
  <si>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</si>
  <si>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</si>
  <si>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</si>
  <si>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</si>
  <si>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</si>
  <si>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</si>
  <si>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</si>
  <si>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</si>
  <si>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</si>
  <si>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</si>
  <si>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</si>
  <si>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</si>
  <si>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</si>
  <si>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</si>
  <si>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</si>
  <si>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</si>
  <si>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</si>
  <si>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</si>
  <si>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</si>
  <si>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</si>
  <si>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</si>
  <si>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</si>
  <si>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</si>
  <si>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</si>
  <si>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</si>
  <si>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</si>
  <si>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Боев</t>
  </si>
  <si>
    <t>5 Б</t>
  </si>
  <si>
    <t>Дылевский</t>
  </si>
  <si>
    <t>Кирилл</t>
  </si>
  <si>
    <t>Романович</t>
  </si>
  <si>
    <t>Ентюшова</t>
  </si>
  <si>
    <t xml:space="preserve">Мария </t>
  </si>
  <si>
    <t>Евгеньевна</t>
  </si>
  <si>
    <t>Иванова</t>
  </si>
  <si>
    <t>Ялина</t>
  </si>
  <si>
    <t>Ярославовна</t>
  </si>
  <si>
    <t xml:space="preserve">Рогова </t>
  </si>
  <si>
    <t>Наталья</t>
  </si>
  <si>
    <t>Селюгина</t>
  </si>
  <si>
    <t>Евгения</t>
  </si>
  <si>
    <t xml:space="preserve">Смирнов </t>
  </si>
  <si>
    <t>Константинович</t>
  </si>
  <si>
    <t>Суслонова</t>
  </si>
  <si>
    <t>Кристина</t>
  </si>
  <si>
    <t>Фролова</t>
  </si>
  <si>
    <t>Баранова</t>
  </si>
  <si>
    <t>5 Д</t>
  </si>
  <si>
    <t>Белоусова</t>
  </si>
  <si>
    <t>Анастасия</t>
  </si>
  <si>
    <t>Алика</t>
  </si>
  <si>
    <t>Константиновна</t>
  </si>
  <si>
    <t>Вячеслав</t>
  </si>
  <si>
    <t>Соколов</t>
  </si>
  <si>
    <t>Соколова</t>
  </si>
  <si>
    <t>русскому языку</t>
  </si>
  <si>
    <t>МАОУ "Средняя общеобразовательная школа №17"</t>
  </si>
  <si>
    <t>Люлина М.С.</t>
  </si>
  <si>
    <t>Люлина Марина Сергеевна</t>
  </si>
  <si>
    <t>Никитина Ю.А., Телюкина Н.Л., Толоконцева Е.Л.</t>
  </si>
  <si>
    <t xml:space="preserve">Соколов </t>
  </si>
  <si>
    <t>Виктор</t>
  </si>
  <si>
    <t>Алесеевич</t>
  </si>
  <si>
    <t>8Б</t>
  </si>
  <si>
    <t>8б-2023-1</t>
  </si>
  <si>
    <t>Участник</t>
  </si>
  <si>
    <t>Егоров</t>
  </si>
  <si>
    <t>8В</t>
  </si>
  <si>
    <t>8в-2023-2</t>
  </si>
  <si>
    <t>Дудникова</t>
  </si>
  <si>
    <t>Артуровна</t>
  </si>
  <si>
    <t>8А</t>
  </si>
  <si>
    <t>8а-2023-3</t>
  </si>
  <si>
    <t>Павлова</t>
  </si>
  <si>
    <t>8Д</t>
  </si>
  <si>
    <t>8д-2023-4</t>
  </si>
  <si>
    <t xml:space="preserve">Таланов </t>
  </si>
  <si>
    <t>8в-2023-5</t>
  </si>
  <si>
    <t>Полякова</t>
  </si>
  <si>
    <t>8в-2023-6</t>
  </si>
  <si>
    <t xml:space="preserve">Баранова </t>
  </si>
  <si>
    <t>Сергееевна</t>
  </si>
  <si>
    <t>8б-2023-7</t>
  </si>
  <si>
    <t>Боркова</t>
  </si>
  <si>
    <t>8а-2023-8</t>
  </si>
  <si>
    <t xml:space="preserve">Неелов </t>
  </si>
  <si>
    <t>8в-2023-9</t>
  </si>
  <si>
    <t xml:space="preserve">Болотов </t>
  </si>
  <si>
    <t>8в-2023-10</t>
  </si>
  <si>
    <t xml:space="preserve">Бородина </t>
  </si>
  <si>
    <t>8в-2023-11</t>
  </si>
  <si>
    <t>8в-2023-12</t>
  </si>
  <si>
    <t>Брагин</t>
  </si>
  <si>
    <t>8в-2023-13</t>
  </si>
  <si>
    <t>Кудринский</t>
  </si>
  <si>
    <t>8в-2023-14</t>
  </si>
  <si>
    <t>Кудряшов</t>
  </si>
  <si>
    <t>Захар</t>
  </si>
  <si>
    <t>8в-2023-15</t>
  </si>
  <si>
    <t xml:space="preserve">Белякова </t>
  </si>
  <si>
    <t>8д-2023-16</t>
  </si>
  <si>
    <t xml:space="preserve">Вахрушев </t>
  </si>
  <si>
    <t>8б-2023-17</t>
  </si>
  <si>
    <t>Козлова</t>
  </si>
  <si>
    <t>Романовна</t>
  </si>
  <si>
    <t>8б-2023-18</t>
  </si>
  <si>
    <t>Удалова Т.Л.</t>
  </si>
  <si>
    <t>Удалова Татьяна Львовна</t>
  </si>
  <si>
    <t xml:space="preserve">Хорошенина </t>
  </si>
  <si>
    <t xml:space="preserve">Швецов </t>
  </si>
  <si>
    <t>Кузнец</t>
  </si>
  <si>
    <t>Вадим</t>
  </si>
  <si>
    <t>Вербушкина</t>
  </si>
  <si>
    <t>Герасимов</t>
  </si>
  <si>
    <t xml:space="preserve">Тяпкин </t>
  </si>
  <si>
    <t>Матвеева</t>
  </si>
  <si>
    <t xml:space="preserve">Семишин </t>
  </si>
  <si>
    <t>Пойгина</t>
  </si>
  <si>
    <t>Пешева</t>
  </si>
  <si>
    <t>Игоревна</t>
  </si>
  <si>
    <t>Тыткина</t>
  </si>
  <si>
    <t>Гусев</t>
  </si>
  <si>
    <t>Артурович</t>
  </si>
  <si>
    <t>9В</t>
  </si>
  <si>
    <t>Тропин</t>
  </si>
  <si>
    <t>9А</t>
  </si>
  <si>
    <t xml:space="preserve">Ряхина </t>
  </si>
  <si>
    <t>9Г</t>
  </si>
  <si>
    <t>Сизяева</t>
  </si>
  <si>
    <t>Антоновна</t>
  </si>
  <si>
    <t>Лисова</t>
  </si>
  <si>
    <t>Степанова</t>
  </si>
  <si>
    <t>Арина</t>
  </si>
  <si>
    <t>9Д</t>
  </si>
  <si>
    <t>Калинская</t>
  </si>
  <si>
    <t>Ефремов</t>
  </si>
  <si>
    <t>Колодко</t>
  </si>
  <si>
    <t>Савицкая</t>
  </si>
  <si>
    <t>Надежда</t>
  </si>
  <si>
    <t>Владиславовна</t>
  </si>
  <si>
    <t>Северова</t>
  </si>
  <si>
    <t>Курочкина</t>
  </si>
  <si>
    <t>9Б</t>
  </si>
  <si>
    <t>Колодин</t>
  </si>
  <si>
    <t>Денис</t>
  </si>
  <si>
    <t>Колтакова</t>
  </si>
  <si>
    <t>Никитична</t>
  </si>
  <si>
    <t>Шабалова</t>
  </si>
  <si>
    <t>Ксния</t>
  </si>
  <si>
    <t>Денисовна</t>
  </si>
  <si>
    <t>Кургузкина</t>
  </si>
  <si>
    <t>Дружинина</t>
  </si>
  <si>
    <t>Юлия</t>
  </si>
  <si>
    <t>Третьяков</t>
  </si>
  <si>
    <t xml:space="preserve">Андрей </t>
  </si>
  <si>
    <t>Щепелина</t>
  </si>
  <si>
    <t>Корнейчук</t>
  </si>
  <si>
    <t>Худякова</t>
  </si>
  <si>
    <t xml:space="preserve">Жогина </t>
  </si>
  <si>
    <t>Злата</t>
  </si>
  <si>
    <t>Эдуардовна</t>
  </si>
  <si>
    <t>Бодрова</t>
  </si>
  <si>
    <t>русскрму языку</t>
  </si>
  <si>
    <t>Толоконцева Е.Л.</t>
  </si>
  <si>
    <t>Толоконцева Елена Леонидовна</t>
  </si>
  <si>
    <t>русский язык</t>
  </si>
  <si>
    <t>Кононова Е.В.</t>
  </si>
  <si>
    <t>Кононова Елена Владимировна</t>
  </si>
  <si>
    <t>Сосина И.В.</t>
  </si>
  <si>
    <t>5б-2023-1</t>
  </si>
  <si>
    <t>5б-2023-4</t>
  </si>
  <si>
    <t>5б-2023-6</t>
  </si>
  <si>
    <t>5б-2023-7</t>
  </si>
  <si>
    <t>5б-2023-8</t>
  </si>
  <si>
    <t>5б-2023-9</t>
  </si>
  <si>
    <t>5д-2023-10</t>
  </si>
  <si>
    <t>5д-2023-14</t>
  </si>
  <si>
    <t>9в-2023-1</t>
  </si>
  <si>
    <t>9а-2023-2</t>
  </si>
  <si>
    <t>9в-2023-3</t>
  </si>
  <si>
    <t>9а-2023-5</t>
  </si>
  <si>
    <t>9а-2023-6</t>
  </si>
  <si>
    <t>9а-2023-7</t>
  </si>
  <si>
    <t>9а-2023-8</t>
  </si>
  <si>
    <t>9а-2023-10</t>
  </si>
  <si>
    <t>9г-2023-2</t>
  </si>
  <si>
    <t>9д-2023-4</t>
  </si>
  <si>
    <t>9г-2023-4</t>
  </si>
  <si>
    <t>9г-2023-5</t>
  </si>
  <si>
    <t>9г-2023-6</t>
  </si>
  <si>
    <t>9б-2023-7</t>
  </si>
  <si>
    <t>9д-2023-8</t>
  </si>
  <si>
    <t>9д-2023-9</t>
  </si>
  <si>
    <t>9г-2023-9</t>
  </si>
  <si>
    <t>9д-2023-10</t>
  </si>
  <si>
    <t>9б-2023-11</t>
  </si>
  <si>
    <t>9г-2023-11</t>
  </si>
  <si>
    <t>9д-2023-12</t>
  </si>
  <si>
    <t>9б-2023-12</t>
  </si>
  <si>
    <t>9б-2023-13</t>
  </si>
  <si>
    <t>9д-2023-13</t>
  </si>
  <si>
    <t>9д-2023-14</t>
  </si>
  <si>
    <t xml:space="preserve">Исакова </t>
  </si>
  <si>
    <t>7а</t>
  </si>
  <si>
    <t>7а-2023-1</t>
  </si>
  <si>
    <t>Ионин</t>
  </si>
  <si>
    <t>7а-2023-2</t>
  </si>
  <si>
    <t>Кондрашов</t>
  </si>
  <si>
    <t>7а-2023-3</t>
  </si>
  <si>
    <t>Кузичев</t>
  </si>
  <si>
    <t>Евгений</t>
  </si>
  <si>
    <t>7а-2023-4</t>
  </si>
  <si>
    <t xml:space="preserve">Логинова </t>
  </si>
  <si>
    <t>7а-2023-5</t>
  </si>
  <si>
    <t xml:space="preserve">Лобова </t>
  </si>
  <si>
    <t>7а-2023-6</t>
  </si>
  <si>
    <t>Миропольская</t>
  </si>
  <si>
    <t>Иванна</t>
  </si>
  <si>
    <t>7а-2023-7</t>
  </si>
  <si>
    <t xml:space="preserve">Мошков </t>
  </si>
  <si>
    <t>7а-2023-8</t>
  </si>
  <si>
    <t>Пантеев</t>
  </si>
  <si>
    <t>Мирослав</t>
  </si>
  <si>
    <t>7а-2023-9</t>
  </si>
  <si>
    <t xml:space="preserve">Парменов </t>
  </si>
  <si>
    <t>7а-2023-10</t>
  </si>
  <si>
    <t xml:space="preserve">Савин </t>
  </si>
  <si>
    <t xml:space="preserve">Матвей </t>
  </si>
  <si>
    <t>7а-2023-11</t>
  </si>
  <si>
    <t xml:space="preserve">Садкова </t>
  </si>
  <si>
    <t>7а-2023-12</t>
  </si>
  <si>
    <t xml:space="preserve">Серебряков </t>
  </si>
  <si>
    <t>7а-2023-13</t>
  </si>
  <si>
    <t>Силина</t>
  </si>
  <si>
    <t>Валентина</t>
  </si>
  <si>
    <t>7а-2023-14</t>
  </si>
  <si>
    <t xml:space="preserve">Смирнова </t>
  </si>
  <si>
    <t>Анреевна</t>
  </si>
  <si>
    <t>7а-2023-15</t>
  </si>
  <si>
    <t>7а-2023-16</t>
  </si>
  <si>
    <t xml:space="preserve">Виноградова </t>
  </si>
  <si>
    <t>Александра</t>
  </si>
  <si>
    <t>7б</t>
  </si>
  <si>
    <t>7б-2023-17</t>
  </si>
  <si>
    <t>Кирюшина</t>
  </si>
  <si>
    <t xml:space="preserve">Дарья </t>
  </si>
  <si>
    <t>7б-2023-18</t>
  </si>
  <si>
    <t>Кобылянский</t>
  </si>
  <si>
    <t>Игорь</t>
  </si>
  <si>
    <t>7б-2023-19</t>
  </si>
  <si>
    <t>Кузьмина</t>
  </si>
  <si>
    <t>Нелли</t>
  </si>
  <si>
    <t>7б-2023-20</t>
  </si>
  <si>
    <t>Михеева</t>
  </si>
  <si>
    <t>7б-2023-21</t>
  </si>
  <si>
    <t>Алена</t>
  </si>
  <si>
    <t>7б-2023-22</t>
  </si>
  <si>
    <t xml:space="preserve">Светавская </t>
  </si>
  <si>
    <t>Николаевна</t>
  </si>
  <si>
    <t>7б-2023-23</t>
  </si>
  <si>
    <t>Шинкарев</t>
  </si>
  <si>
    <t>гб-2023-24</t>
  </si>
  <si>
    <t>Бесова</t>
  </si>
  <si>
    <t>7г</t>
  </si>
  <si>
    <t>7г-2023-25</t>
  </si>
  <si>
    <t>Шашичева</t>
  </si>
  <si>
    <t>Яковлева</t>
  </si>
  <si>
    <t>7г-2023-26</t>
  </si>
  <si>
    <t>Зевакина</t>
  </si>
  <si>
    <t>Дарина</t>
  </si>
  <si>
    <t>7д</t>
  </si>
  <si>
    <t>7д-2023-27</t>
  </si>
  <si>
    <t>Бараева</t>
  </si>
  <si>
    <t>Дмитриева</t>
  </si>
  <si>
    <t>7д-2023-28</t>
  </si>
  <si>
    <t>Полевая</t>
  </si>
  <si>
    <t>Инна</t>
  </si>
  <si>
    <t>7д-2023-29</t>
  </si>
  <si>
    <t>Гусева</t>
  </si>
  <si>
    <t>Анатольевна</t>
  </si>
  <si>
    <t>7д-2023-30</t>
  </si>
  <si>
    <t>Удовиченко</t>
  </si>
  <si>
    <t>7д-2023-31</t>
  </si>
  <si>
    <t>Сосина Ирина Викторовна</t>
  </si>
  <si>
    <t xml:space="preserve">Боброва </t>
  </si>
  <si>
    <t>11А</t>
  </si>
  <si>
    <t>11a-2023-1</t>
  </si>
  <si>
    <t xml:space="preserve">Макаровская </t>
  </si>
  <si>
    <t>Виталина</t>
  </si>
  <si>
    <t>Даниловна</t>
  </si>
  <si>
    <t>11Б</t>
  </si>
  <si>
    <t>Панкратова</t>
  </si>
  <si>
    <t xml:space="preserve">Евгения </t>
  </si>
  <si>
    <t>Вантеева</t>
  </si>
  <si>
    <t>10А</t>
  </si>
  <si>
    <t>10А-2023 -7</t>
  </si>
  <si>
    <t>Гришина</t>
  </si>
  <si>
    <t>10А-2023 -5</t>
  </si>
  <si>
    <t>Ерастова</t>
  </si>
  <si>
    <t>10А-2023 -22</t>
  </si>
  <si>
    <t>0</t>
  </si>
  <si>
    <t xml:space="preserve">Аргунов </t>
  </si>
  <si>
    <t>10Б</t>
  </si>
  <si>
    <t>10Б-2023-1</t>
  </si>
  <si>
    <t>4</t>
  </si>
  <si>
    <t>Куваева</t>
  </si>
  <si>
    <t>10А-2023 -21</t>
  </si>
  <si>
    <t>Костыгина</t>
  </si>
  <si>
    <t>10Б-2023-13</t>
  </si>
  <si>
    <t>Чижкова</t>
  </si>
  <si>
    <t>10Б-2023-2</t>
  </si>
  <si>
    <t>2</t>
  </si>
  <si>
    <t>Подморин</t>
  </si>
  <si>
    <t xml:space="preserve">Максим </t>
  </si>
  <si>
    <t>10А-2023 -13</t>
  </si>
  <si>
    <t>Савина</t>
  </si>
  <si>
    <t>10А-2023 -15</t>
  </si>
  <si>
    <t>Шитов</t>
  </si>
  <si>
    <t>Аркадий</t>
  </si>
  <si>
    <t>10Б-2023-4</t>
  </si>
  <si>
    <t>3</t>
  </si>
  <si>
    <t>Малюшко</t>
  </si>
  <si>
    <t xml:space="preserve">Шкуратова </t>
  </si>
  <si>
    <t>Марьяна</t>
  </si>
  <si>
    <t>Ярославна</t>
  </si>
  <si>
    <t>10А-2023 -20</t>
  </si>
  <si>
    <t>Козулов</t>
  </si>
  <si>
    <t>10Б-2023-3</t>
  </si>
  <si>
    <t>Лунев</t>
  </si>
  <si>
    <t>Ильич</t>
  </si>
  <si>
    <t>10Б-2023-8</t>
  </si>
  <si>
    <t>Пахомов</t>
  </si>
  <si>
    <t>Федорович</t>
  </si>
  <si>
    <t>10Б-2023-9</t>
  </si>
  <si>
    <t>10А-2023 -1</t>
  </si>
  <si>
    <t>Скороходов</t>
  </si>
  <si>
    <t>10Б-2023-10</t>
  </si>
  <si>
    <t>Тихомиров</t>
  </si>
  <si>
    <t>10Б-2023-11</t>
  </si>
  <si>
    <t>Зверев</t>
  </si>
  <si>
    <t>10Б-2023-15</t>
  </si>
  <si>
    <t>Сосин</t>
  </si>
  <si>
    <t>10Б-2023-5</t>
  </si>
  <si>
    <t xml:space="preserve">Богданова </t>
  </si>
  <si>
    <t>10Б-2023-6</t>
  </si>
  <si>
    <t>Абросимова</t>
  </si>
  <si>
    <t>10Б-2023-7</t>
  </si>
  <si>
    <t>Мамедов</t>
  </si>
  <si>
    <t>Тамирлан</t>
  </si>
  <si>
    <t>Тахирович</t>
  </si>
  <si>
    <t>10А-2023 -4</t>
  </si>
  <si>
    <t>10Б-2023-12</t>
  </si>
  <si>
    <t>Додонов</t>
  </si>
  <si>
    <t>10Б-2023-14</t>
  </si>
  <si>
    <t xml:space="preserve">Булатова </t>
  </si>
  <si>
    <t>Руслановна</t>
  </si>
  <si>
    <t>Татьяна</t>
  </si>
  <si>
    <t>Захаров</t>
  </si>
  <si>
    <t>Артём</t>
  </si>
  <si>
    <t>Карпов</t>
  </si>
  <si>
    <t xml:space="preserve">Кирюхин </t>
  </si>
  <si>
    <t>Краснецов</t>
  </si>
  <si>
    <t>Лев</t>
  </si>
  <si>
    <t xml:space="preserve">Максимова </t>
  </si>
  <si>
    <t xml:space="preserve">Малыгин </t>
  </si>
  <si>
    <t>Семён</t>
  </si>
  <si>
    <t>Новикова</t>
  </si>
  <si>
    <t xml:space="preserve">Рзаева </t>
  </si>
  <si>
    <t>Валерия</t>
  </si>
  <si>
    <t>Селезнёв</t>
  </si>
  <si>
    <t>Сизяев</t>
  </si>
  <si>
    <t xml:space="preserve">Якушев </t>
  </si>
  <si>
    <t xml:space="preserve">Савелий </t>
  </si>
  <si>
    <t>Артёмович</t>
  </si>
  <si>
    <t>Гоголицына</t>
  </si>
  <si>
    <t xml:space="preserve">Долотова </t>
  </si>
  <si>
    <t>Есин</t>
  </si>
  <si>
    <t>Яна</t>
  </si>
  <si>
    <t xml:space="preserve">Кириллова </t>
  </si>
  <si>
    <t xml:space="preserve">Колобова </t>
  </si>
  <si>
    <t>Латышев</t>
  </si>
  <si>
    <t xml:space="preserve">Лядова </t>
  </si>
  <si>
    <t>Михайлова</t>
  </si>
  <si>
    <t xml:space="preserve">Моросеева </t>
  </si>
  <si>
    <t xml:space="preserve">Оганнисян </t>
  </si>
  <si>
    <t>Лейла</t>
  </si>
  <si>
    <t>Сарибековна</t>
  </si>
  <si>
    <t>Прахов</t>
  </si>
  <si>
    <t xml:space="preserve">Смелкова </t>
  </si>
  <si>
    <t>Викторович</t>
  </si>
  <si>
    <t xml:space="preserve">Широков </t>
  </si>
  <si>
    <t>5б-2023-2</t>
  </si>
  <si>
    <t>5б-2023-3</t>
  </si>
  <si>
    <t>5б-2023-5</t>
  </si>
  <si>
    <t>5д-2023-11</t>
  </si>
  <si>
    <t>5д-2023-12</t>
  </si>
  <si>
    <t>5д-2023-13</t>
  </si>
  <si>
    <t>5д-2023-15</t>
  </si>
  <si>
    <t>5а-2023-16</t>
  </si>
  <si>
    <t>5а-2023-17</t>
  </si>
  <si>
    <t>5а-2023-18</t>
  </si>
  <si>
    <t>5а-2023-19</t>
  </si>
  <si>
    <t>5а-2023-20</t>
  </si>
  <si>
    <t>5а-2023-21</t>
  </si>
  <si>
    <t>5а-2023-22</t>
  </si>
  <si>
    <t>5а-2023-23</t>
  </si>
  <si>
    <t>5а-2023-24</t>
  </si>
  <si>
    <t>5а-2023-25</t>
  </si>
  <si>
    <t>5а-2023-26</t>
  </si>
  <si>
    <t>5а-2023-27</t>
  </si>
  <si>
    <t>5а-2023-28</t>
  </si>
  <si>
    <t>5г-2023-29</t>
  </si>
  <si>
    <t>5г-2023-30</t>
  </si>
  <si>
    <t>5г-2023-31</t>
  </si>
  <si>
    <t>5г-2023-32</t>
  </si>
  <si>
    <t>5г-2023-33</t>
  </si>
  <si>
    <t>5г-2023-34</t>
  </si>
  <si>
    <t>5г-2023-35</t>
  </si>
  <si>
    <t>5г-2023-36</t>
  </si>
  <si>
    <t>5г-2023-37</t>
  </si>
  <si>
    <t>5г-2023-38</t>
  </si>
  <si>
    <t>5г-2023-39</t>
  </si>
  <si>
    <t>5г-2023-40</t>
  </si>
  <si>
    <t>5г-2023-41</t>
  </si>
  <si>
    <t>5г-2023-42</t>
  </si>
  <si>
    <t>5г-2023-43</t>
  </si>
  <si>
    <t>5в-2023-44</t>
  </si>
  <si>
    <t>5в-2023-45</t>
  </si>
  <si>
    <t>5в-2023-46</t>
  </si>
  <si>
    <t>5в-2023-47</t>
  </si>
  <si>
    <t>5в-2023-48</t>
  </si>
  <si>
    <t>5в-2023-49</t>
  </si>
  <si>
    <t>5в-2023-50</t>
  </si>
  <si>
    <t>5в-2023-51</t>
  </si>
  <si>
    <t>5в-2023-52</t>
  </si>
  <si>
    <t>5в-2023-53</t>
  </si>
  <si>
    <t>5в-2023-54</t>
  </si>
  <si>
    <t>5в-2023-55</t>
  </si>
  <si>
    <t>Веселова</t>
  </si>
  <si>
    <t xml:space="preserve"> Дарья</t>
  </si>
  <si>
    <t xml:space="preserve"> Александровна</t>
  </si>
  <si>
    <t>6г</t>
  </si>
  <si>
    <t xml:space="preserve">Попова </t>
  </si>
  <si>
    <t>6б</t>
  </si>
  <si>
    <t>6б-2023-2</t>
  </si>
  <si>
    <t>Кудряшова</t>
  </si>
  <si>
    <t>Наталия</t>
  </si>
  <si>
    <t>6г-2023-3</t>
  </si>
  <si>
    <t>Байрамов</t>
  </si>
  <si>
    <t>Расимович</t>
  </si>
  <si>
    <t>6г-2023-4</t>
  </si>
  <si>
    <t>6б-2023-5</t>
  </si>
  <si>
    <t>Лепилина</t>
  </si>
  <si>
    <t>6в</t>
  </si>
  <si>
    <t>Алексеева</t>
  </si>
  <si>
    <t>6б-2023-7</t>
  </si>
  <si>
    <t>6в-2023-6</t>
  </si>
  <si>
    <t>Морошкина</t>
  </si>
  <si>
    <t>6в-2023-8</t>
  </si>
  <si>
    <t>Манышева</t>
  </si>
  <si>
    <t>6в-2023-9</t>
  </si>
  <si>
    <t>Казунина</t>
  </si>
  <si>
    <t>6б-2023-10</t>
  </si>
  <si>
    <t>Диановская</t>
  </si>
  <si>
    <t>6б-2023-11</t>
  </si>
  <si>
    <t>Богаш</t>
  </si>
  <si>
    <t>6б-2023-12</t>
  </si>
  <si>
    <t>1</t>
  </si>
  <si>
    <t>Абрамов</t>
  </si>
  <si>
    <t>6а</t>
  </si>
  <si>
    <t>6а-2023-13</t>
  </si>
  <si>
    <t>Куликов</t>
  </si>
  <si>
    <t>6а-2023-14</t>
  </si>
  <si>
    <t>Лупиченкова</t>
  </si>
  <si>
    <t>6а-2023-15</t>
  </si>
  <si>
    <t>Даниэлла</t>
  </si>
  <si>
    <t>6а-2023-16</t>
  </si>
  <si>
    <t>Удалова</t>
  </si>
  <si>
    <t>6а-2023-17</t>
  </si>
  <si>
    <t>Ирина</t>
  </si>
  <si>
    <t>6а-2023-18</t>
  </si>
  <si>
    <t>Субботина</t>
  </si>
  <si>
    <t>6б-2023-19</t>
  </si>
  <si>
    <t>Коротина</t>
  </si>
  <si>
    <t>6б-2023-20</t>
  </si>
  <si>
    <t>Парыгина</t>
  </si>
  <si>
    <t>6в-2023-21</t>
  </si>
  <si>
    <t>Пушка</t>
  </si>
  <si>
    <t>6в-2023-22</t>
  </si>
  <si>
    <t xml:space="preserve">Громова </t>
  </si>
  <si>
    <t>Ева</t>
  </si>
  <si>
    <t>6г-2023-23</t>
  </si>
  <si>
    <t>Мохова</t>
  </si>
  <si>
    <t>6г-2023-2</t>
  </si>
  <si>
    <t>Ильинична</t>
  </si>
  <si>
    <t>Волина</t>
  </si>
  <si>
    <t>Лаптева</t>
  </si>
  <si>
    <t>Стильбанс</t>
  </si>
  <si>
    <t>6г-2023-1</t>
  </si>
  <si>
    <t>Телюкина Н.Л.</t>
  </si>
  <si>
    <t>11a-2023-2</t>
  </si>
  <si>
    <t>11б-2023-3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</si>
</sst>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3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0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9" fontId="0" fillId="0" borderId="0" xfId="0" applyNumberFormat="1"/>
    <xf numFmtId="0" fontId="0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6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14" fontId="12" fillId="2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9" fillId="0" borderId="12" xfId="0" applyNumberFormat="1" applyFont="1" applyBorder="1" applyAlignment="1">
      <alignment horizontal="left"/>
    </xf>
    <xf numFmtId="0" fontId="19" fillId="0" borderId="12" xfId="0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90;&#1086;&#1082;&#1086;&#1083;%20&#1088;&#1091;&#1089;%205,%209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спец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E14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5" x14ac:dyDescent="0.25"/>
  <cols>
    <col min="1" max="1" width="7.140625" customWidth="1"/>
    <col min="2" max="2" width="16.28515625" style="16" customWidth="1"/>
    <col min="3" max="3" width="16.140625" style="16" customWidth="1"/>
    <col min="4" max="4" width="20" style="16" customWidth="1"/>
    <col min="5" max="5" width="8.7109375" style="16" customWidth="1"/>
    <col min="6" max="6" width="11.85546875" style="9" customWidth="1"/>
    <col min="7" max="7" width="7" style="9" customWidth="1"/>
    <col min="8" max="8" width="14.5703125" style="9" customWidth="1"/>
    <col min="9" max="18" width="5.28515625" customWidth="1"/>
    <col min="21" max="21" width="11.5703125" customWidth="1"/>
  </cols>
  <sheetData>
    <row r="1" spans="1:21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3" spans="1:21" ht="18.75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 t="s">
        <v>141</v>
      </c>
      <c r="M3" s="102"/>
      <c r="N3" s="102"/>
      <c r="O3" s="102"/>
      <c r="P3" s="102"/>
      <c r="Q3" s="102"/>
      <c r="R3" s="102"/>
      <c r="S3" s="102"/>
      <c r="T3" s="102"/>
      <c r="U3" s="102"/>
    </row>
    <row r="4" spans="1:21" x14ac:dyDescent="0.25">
      <c r="L4" s="103" t="s">
        <v>5</v>
      </c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8.75" x14ac:dyDescent="0.25">
      <c r="L5" s="102" t="s">
        <v>142</v>
      </c>
      <c r="M5" s="102"/>
      <c r="N5" s="102"/>
      <c r="O5" s="102"/>
      <c r="P5" s="102"/>
      <c r="Q5" s="102"/>
      <c r="R5" s="102"/>
      <c r="S5" s="102"/>
      <c r="T5" s="102"/>
      <c r="U5" s="102"/>
    </row>
    <row r="6" spans="1:21" x14ac:dyDescent="0.25">
      <c r="L6" s="103" t="s">
        <v>143</v>
      </c>
      <c r="M6" s="103"/>
      <c r="N6" s="103"/>
      <c r="O6" s="103"/>
      <c r="P6" s="103"/>
      <c r="Q6" s="103"/>
      <c r="R6" s="103"/>
      <c r="S6" s="103"/>
      <c r="T6" s="103"/>
      <c r="U6" s="103"/>
    </row>
    <row r="8" spans="1:21" ht="15.75" x14ac:dyDescent="0.25">
      <c r="A8" s="104" t="s">
        <v>6</v>
      </c>
      <c r="B8" s="104"/>
      <c r="C8" s="104"/>
      <c r="D8" s="104"/>
      <c r="E8" s="104"/>
      <c r="F8" s="105">
        <v>44463</v>
      </c>
      <c r="G8" s="105"/>
      <c r="H8" s="105"/>
      <c r="I8" s="106"/>
    </row>
    <row r="9" spans="1:21" ht="15.75" x14ac:dyDescent="0.25">
      <c r="A9" s="3"/>
      <c r="B9" s="36"/>
      <c r="C9" s="36"/>
      <c r="D9" s="36"/>
      <c r="E9" s="36"/>
      <c r="F9" s="10"/>
      <c r="G9" s="10"/>
      <c r="H9" s="10"/>
    </row>
    <row r="10" spans="1:21" ht="15.75" x14ac:dyDescent="0.25">
      <c r="A10" s="107" t="s">
        <v>1</v>
      </c>
      <c r="B10" s="107"/>
      <c r="C10" s="107"/>
      <c r="D10" s="107"/>
      <c r="E10" s="107"/>
      <c r="F10" s="108" t="s">
        <v>137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R10" s="99" t="s">
        <v>15</v>
      </c>
      <c r="S10" s="99"/>
      <c r="T10" s="99"/>
      <c r="U10" s="99"/>
    </row>
    <row r="11" spans="1:21" ht="15.75" x14ac:dyDescent="0.25">
      <c r="A11" s="33"/>
      <c r="B11" s="33"/>
      <c r="C11" s="33"/>
      <c r="D11" s="33"/>
      <c r="E11" s="33"/>
      <c r="F11" s="98" t="s">
        <v>140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R11" s="99" t="s">
        <v>16</v>
      </c>
      <c r="S11" s="99"/>
      <c r="T11" s="99"/>
      <c r="U11" s="99"/>
    </row>
    <row r="12" spans="1:21" ht="15.75" x14ac:dyDescent="0.25">
      <c r="A12" s="33"/>
      <c r="B12" s="33"/>
      <c r="C12" s="33"/>
      <c r="D12" s="33"/>
      <c r="E12" s="33"/>
      <c r="F12" s="98" t="s">
        <v>138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R12" s="99" t="s">
        <v>16</v>
      </c>
      <c r="S12" s="99"/>
      <c r="T12" s="99"/>
      <c r="U12" s="99"/>
    </row>
    <row r="13" spans="1:21" ht="15.75" x14ac:dyDescent="0.25">
      <c r="A13" s="100" t="s">
        <v>12</v>
      </c>
      <c r="B13" s="100"/>
      <c r="C13" s="100"/>
      <c r="D13" s="100"/>
      <c r="E13" s="32"/>
      <c r="F13" s="110">
        <v>21</v>
      </c>
      <c r="G13" s="110"/>
      <c r="H13" s="110"/>
      <c r="I13" s="110"/>
      <c r="J13" s="3" t="s">
        <v>13</v>
      </c>
    </row>
    <row r="14" spans="1:21" ht="15.75" x14ac:dyDescent="0.25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75" x14ac:dyDescent="0.25">
      <c r="A15" s="100" t="s">
        <v>14</v>
      </c>
      <c r="B15" s="100"/>
      <c r="C15" s="100"/>
      <c r="D15" s="100"/>
      <c r="E15" s="32"/>
      <c r="F15" s="110">
        <v>22</v>
      </c>
      <c r="G15" s="110"/>
      <c r="H15" s="110"/>
      <c r="I15" s="110"/>
    </row>
    <row r="17" spans="1:21" s="35" customFormat="1" ht="30" x14ac:dyDescent="0.2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111" t="s">
        <v>17</v>
      </c>
      <c r="J17" s="112"/>
      <c r="K17" s="112"/>
      <c r="L17" s="112"/>
      <c r="M17" s="112"/>
      <c r="N17" s="112"/>
      <c r="O17" s="112"/>
      <c r="P17" s="112"/>
      <c r="Q17" s="112"/>
      <c r="R17" s="113"/>
      <c r="S17" s="23" t="s">
        <v>4</v>
      </c>
      <c r="T17" s="23" t="s">
        <v>10</v>
      </c>
      <c r="U17" s="23" t="s">
        <v>18</v>
      </c>
    </row>
    <row r="18" spans="1:21" x14ac:dyDescent="0.25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25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25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25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25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25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25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25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25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25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25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25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25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25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25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25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25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25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25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25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25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25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25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25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25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25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25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25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25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25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25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25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25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25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25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25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25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25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25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25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25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25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25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25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25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25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25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25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25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25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25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25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25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25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25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25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25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25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25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25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25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25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25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25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25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25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25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25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25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25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25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25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25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25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25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25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25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25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25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25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25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25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25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25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25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25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25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25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25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25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25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25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25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25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25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25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25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25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25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25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25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25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25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25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25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899999999999999" customHeight="1" x14ac:dyDescent="0.2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899999999999999" customHeight="1" x14ac:dyDescent="0.2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14">
        <f>F8</f>
        <v>44463</v>
      </c>
      <c r="K124" s="114"/>
      <c r="L124" s="114"/>
      <c r="M124" s="114"/>
      <c r="N124" s="114"/>
      <c r="O124" s="114"/>
      <c r="P124" s="6"/>
      <c r="Q124" s="6"/>
    </row>
    <row r="125" spans="1:21" ht="19.899999999999999" customHeight="1" x14ac:dyDescent="0.25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109" t="str">
        <f>F10</f>
        <v>Крупчак Э. В.</v>
      </c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21" ht="19.899999999999999" customHeight="1" x14ac:dyDescent="0.25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899999999999999" customHeight="1" x14ac:dyDescent="0.25">
      <c r="A127" s="115" t="s">
        <v>8</v>
      </c>
      <c r="B127" s="115"/>
      <c r="C127" s="3"/>
      <c r="D127" s="14"/>
      <c r="E127" s="14"/>
      <c r="F127" s="14"/>
      <c r="G127" s="14"/>
      <c r="H127" s="14"/>
      <c r="I127" s="4"/>
      <c r="J127" s="109" t="str">
        <f>F11</f>
        <v>Вихарева О. В., Иван</v>
      </c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1:21" ht="19.899999999999999" customHeight="1" x14ac:dyDescent="0.25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899999999999999" customHeight="1" x14ac:dyDescent="0.25">
      <c r="D129" s="14"/>
      <c r="E129" s="14"/>
      <c r="F129" s="14"/>
      <c r="G129" s="14"/>
      <c r="H129" s="14"/>
      <c r="I129" s="4"/>
      <c r="J129" s="109" t="str">
        <f>F12</f>
        <v>Гаврилова В. В.</v>
      </c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4:19" ht="19.899999999999999" customHeight="1" x14ac:dyDescent="0.25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5" x14ac:dyDescent="0.25"/>
  <cols>
    <col min="2" max="2" width="13" customWidth="1"/>
  </cols>
  <sheetData>
    <row r="1" spans="2:4" x14ac:dyDescent="0.25">
      <c r="B1" s="37" t="s">
        <v>18</v>
      </c>
      <c r="D1" s="37" t="s">
        <v>136</v>
      </c>
    </row>
    <row r="2" spans="2:4" x14ac:dyDescent="0.25">
      <c r="B2" t="s">
        <v>114</v>
      </c>
      <c r="D2" t="s">
        <v>144</v>
      </c>
    </row>
    <row r="3" spans="2:4" x14ac:dyDescent="0.25">
      <c r="B3" t="s">
        <v>112</v>
      </c>
      <c r="D3" t="s">
        <v>145</v>
      </c>
    </row>
    <row r="4" spans="2:4" x14ac:dyDescent="0.25">
      <c r="B4" t="s">
        <v>113</v>
      </c>
      <c r="D4" t="s">
        <v>147</v>
      </c>
    </row>
    <row r="5" spans="2:4" x14ac:dyDescent="0.25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9"/>
  <sheetViews>
    <sheetView tabSelected="1" view="pageBreakPreview" zoomScale="110" zoomScaleSheetLayoutView="110" workbookViewId="0">
      <selection activeCell="Q37" sqref="Q37:Q64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4" width="5.28515625" style="16" customWidth="1"/>
    <col min="15" max="16" width="9.140625" style="44"/>
    <col min="17" max="17" width="11.5703125" style="44" customWidth="1"/>
    <col min="18" max="16384" width="9.140625" style="44"/>
  </cols>
  <sheetData>
    <row r="1" spans="1:17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x14ac:dyDescent="0.25">
      <c r="A3" s="127" t="s">
        <v>401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5.75" x14ac:dyDescent="0.25">
      <c r="A4" s="68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1"/>
      <c r="Q4" s="71"/>
    </row>
    <row r="5" spans="1:17" ht="18.75" x14ac:dyDescent="0.25">
      <c r="A5" s="128" t="s">
        <v>11</v>
      </c>
      <c r="B5" s="128"/>
      <c r="C5" s="128"/>
      <c r="D5" s="128"/>
      <c r="E5" s="128"/>
      <c r="F5" s="128"/>
      <c r="G5" s="128"/>
      <c r="H5" s="128"/>
      <c r="I5" s="128"/>
      <c r="J5" s="126" t="s">
        <v>400</v>
      </c>
      <c r="K5" s="126"/>
      <c r="L5" s="126"/>
      <c r="M5" s="126"/>
      <c r="N5" s="126"/>
      <c r="O5" s="126"/>
      <c r="P5" s="126"/>
      <c r="Q5" s="126"/>
    </row>
    <row r="6" spans="1:17" x14ac:dyDescent="0.25">
      <c r="A6" s="68"/>
      <c r="B6" s="69"/>
      <c r="C6" s="69"/>
      <c r="D6" s="69"/>
      <c r="E6" s="72"/>
      <c r="F6" s="72"/>
      <c r="G6" s="69"/>
      <c r="H6" s="69"/>
      <c r="I6" s="69"/>
      <c r="J6" s="117" t="s">
        <v>5</v>
      </c>
      <c r="K6" s="117"/>
      <c r="L6" s="117"/>
      <c r="M6" s="117"/>
      <c r="N6" s="117"/>
      <c r="O6" s="117"/>
      <c r="P6" s="117"/>
      <c r="Q6" s="117"/>
    </row>
    <row r="7" spans="1:17" ht="18.75" x14ac:dyDescent="0.25">
      <c r="A7" s="68"/>
      <c r="B7" s="69"/>
      <c r="C7" s="69"/>
      <c r="D7" s="69"/>
      <c r="E7" s="72"/>
      <c r="F7" s="72"/>
      <c r="G7" s="69"/>
      <c r="H7" s="69"/>
      <c r="I7" s="69"/>
      <c r="J7" s="126" t="s">
        <v>142</v>
      </c>
      <c r="K7" s="126"/>
      <c r="L7" s="126"/>
      <c r="M7" s="126"/>
      <c r="N7" s="126"/>
      <c r="O7" s="126"/>
      <c r="P7" s="126"/>
      <c r="Q7" s="126"/>
    </row>
    <row r="8" spans="1:17" x14ac:dyDescent="0.25">
      <c r="A8" s="68"/>
      <c r="B8" s="69"/>
      <c r="C8" s="69"/>
      <c r="D8" s="69"/>
      <c r="E8" s="72"/>
      <c r="F8" s="72"/>
      <c r="G8" s="69"/>
      <c r="H8" s="69"/>
      <c r="I8" s="69"/>
      <c r="J8" s="117" t="s">
        <v>143</v>
      </c>
      <c r="K8" s="117"/>
      <c r="L8" s="117"/>
      <c r="M8" s="117"/>
      <c r="N8" s="117"/>
      <c r="O8" s="117"/>
      <c r="P8" s="117"/>
      <c r="Q8" s="117"/>
    </row>
    <row r="9" spans="1:17" x14ac:dyDescent="0.25">
      <c r="A9" s="68"/>
      <c r="B9" s="69"/>
      <c r="C9" s="69"/>
      <c r="D9" s="69"/>
      <c r="E9" s="72"/>
      <c r="F9" s="72"/>
      <c r="G9" s="69"/>
      <c r="H9" s="69"/>
      <c r="I9" s="69"/>
      <c r="J9" s="69"/>
      <c r="K9" s="69"/>
      <c r="L9" s="69"/>
      <c r="M9" s="69"/>
      <c r="N9" s="69"/>
      <c r="O9" s="71"/>
      <c r="P9" s="71"/>
      <c r="Q9" s="71"/>
    </row>
    <row r="10" spans="1:17" ht="15.75" x14ac:dyDescent="0.25">
      <c r="A10" s="118" t="s">
        <v>6</v>
      </c>
      <c r="B10" s="118"/>
      <c r="C10" s="118"/>
      <c r="D10" s="118"/>
      <c r="E10" s="119">
        <v>45190</v>
      </c>
      <c r="F10" s="119"/>
      <c r="G10" s="120"/>
      <c r="H10" s="69"/>
      <c r="I10" s="69"/>
      <c r="J10" s="69"/>
      <c r="K10" s="69"/>
      <c r="L10" s="69"/>
      <c r="M10" s="69"/>
      <c r="N10" s="69"/>
      <c r="O10" s="71"/>
      <c r="P10" s="71"/>
      <c r="Q10" s="71"/>
    </row>
    <row r="11" spans="1:17" ht="15.75" x14ac:dyDescent="0.25">
      <c r="A11" s="73"/>
      <c r="B11" s="74"/>
      <c r="C11" s="74"/>
      <c r="D11" s="74"/>
      <c r="E11" s="75"/>
      <c r="F11" s="75"/>
      <c r="G11" s="69"/>
      <c r="H11" s="69"/>
      <c r="I11" s="69"/>
      <c r="J11" s="69"/>
      <c r="K11" s="69"/>
      <c r="L11" s="69"/>
      <c r="M11" s="69"/>
      <c r="N11" s="69"/>
      <c r="O11" s="71"/>
      <c r="P11" s="71"/>
      <c r="Q11" s="71"/>
    </row>
    <row r="12" spans="1:17" ht="15.75" x14ac:dyDescent="0.25">
      <c r="A12" s="118" t="s">
        <v>369</v>
      </c>
      <c r="B12" s="118"/>
      <c r="C12" s="118"/>
      <c r="D12" s="118"/>
      <c r="E12" s="121">
        <v>55</v>
      </c>
      <c r="F12" s="121"/>
      <c r="G12" s="121"/>
      <c r="H12" s="74" t="s">
        <v>13</v>
      </c>
      <c r="I12" s="69"/>
      <c r="J12" s="69"/>
      <c r="K12" s="69"/>
      <c r="L12" s="69"/>
      <c r="M12" s="69"/>
      <c r="N12" s="69"/>
      <c r="O12" s="71"/>
      <c r="P12" s="71"/>
      <c r="Q12" s="71"/>
    </row>
    <row r="13" spans="1:17" ht="15.75" x14ac:dyDescent="0.25">
      <c r="A13" s="73"/>
      <c r="B13" s="74"/>
      <c r="C13" s="74"/>
      <c r="D13" s="74"/>
      <c r="E13" s="75"/>
      <c r="F13" s="75"/>
      <c r="G13" s="76"/>
      <c r="H13" s="69"/>
      <c r="I13" s="69"/>
      <c r="J13" s="69"/>
      <c r="K13" s="69"/>
      <c r="L13" s="69"/>
      <c r="M13" s="69"/>
      <c r="N13" s="69"/>
      <c r="O13" s="71"/>
      <c r="P13" s="71"/>
      <c r="Q13" s="71"/>
    </row>
    <row r="14" spans="1:17" ht="15.75" x14ac:dyDescent="0.25">
      <c r="A14" s="118" t="s">
        <v>370</v>
      </c>
      <c r="B14" s="118"/>
      <c r="C14" s="118"/>
      <c r="D14" s="118"/>
      <c r="E14" s="121">
        <v>50</v>
      </c>
      <c r="F14" s="121"/>
      <c r="G14" s="121"/>
      <c r="H14" s="69"/>
      <c r="I14" s="69"/>
      <c r="J14" s="69"/>
      <c r="K14" s="69"/>
      <c r="L14" s="69"/>
      <c r="M14" s="69"/>
      <c r="N14" s="69"/>
      <c r="O14" s="71"/>
      <c r="P14" s="71"/>
      <c r="Q14" s="71"/>
    </row>
    <row r="16" spans="1:17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2" t="s">
        <v>17</v>
      </c>
      <c r="H16" s="123"/>
      <c r="I16" s="123"/>
      <c r="J16" s="123"/>
      <c r="K16" s="123"/>
      <c r="L16" s="123"/>
      <c r="M16" s="123"/>
      <c r="N16" s="123"/>
      <c r="O16" s="23" t="s">
        <v>4</v>
      </c>
      <c r="P16" s="23" t="s">
        <v>10</v>
      </c>
      <c r="Q16" s="23" t="s">
        <v>18</v>
      </c>
    </row>
    <row r="17" spans="1:17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20"/>
      <c r="P17" s="21"/>
      <c r="Q17" s="26"/>
    </row>
    <row r="18" spans="1:17" x14ac:dyDescent="0.25">
      <c r="A18" s="21">
        <v>1</v>
      </c>
      <c r="B18" s="131" t="s">
        <v>390</v>
      </c>
      <c r="C18" s="131" t="s">
        <v>24</v>
      </c>
      <c r="D18" s="131" t="s">
        <v>100</v>
      </c>
      <c r="E18" s="41" t="s">
        <v>372</v>
      </c>
      <c r="F18" s="78" t="s">
        <v>519</v>
      </c>
      <c r="G18" s="19">
        <v>3</v>
      </c>
      <c r="H18" s="84">
        <v>2</v>
      </c>
      <c r="I18" s="19">
        <v>7</v>
      </c>
      <c r="J18" s="19">
        <v>0</v>
      </c>
      <c r="K18" s="19">
        <v>3</v>
      </c>
      <c r="L18" s="19">
        <v>4</v>
      </c>
      <c r="M18" s="19">
        <v>1</v>
      </c>
      <c r="N18" s="19">
        <v>9</v>
      </c>
      <c r="O18" s="21">
        <f t="shared" ref="O18:O27" si="0">SUM(G18:N18)</f>
        <v>29</v>
      </c>
      <c r="P18" s="8">
        <f t="shared" ref="P18:P27" si="1">O18/$E$14</f>
        <v>0.57999999999999996</v>
      </c>
      <c r="Q18" s="30" t="s">
        <v>113</v>
      </c>
    </row>
    <row r="19" spans="1:17" x14ac:dyDescent="0.25">
      <c r="A19" s="21">
        <v>2</v>
      </c>
      <c r="B19" s="131" t="s">
        <v>714</v>
      </c>
      <c r="C19" s="131" t="s">
        <v>74</v>
      </c>
      <c r="D19" s="131" t="s">
        <v>28</v>
      </c>
      <c r="E19" s="41" t="s">
        <v>107</v>
      </c>
      <c r="F19" s="93" t="s">
        <v>753</v>
      </c>
      <c r="G19" s="19">
        <v>4</v>
      </c>
      <c r="H19" s="19">
        <v>0</v>
      </c>
      <c r="I19" s="19">
        <v>5</v>
      </c>
      <c r="J19" s="19">
        <v>2</v>
      </c>
      <c r="K19" s="19">
        <v>4</v>
      </c>
      <c r="L19" s="19">
        <v>0</v>
      </c>
      <c r="M19" s="19">
        <v>5</v>
      </c>
      <c r="N19" s="19">
        <v>8</v>
      </c>
      <c r="O19" s="21">
        <f t="shared" si="0"/>
        <v>28</v>
      </c>
      <c r="P19" s="8">
        <f t="shared" si="1"/>
        <v>0.56000000000000005</v>
      </c>
      <c r="Q19" s="30" t="s">
        <v>112</v>
      </c>
    </row>
    <row r="20" spans="1:17" x14ac:dyDescent="0.25">
      <c r="A20" s="21">
        <v>3</v>
      </c>
      <c r="B20" s="131" t="s">
        <v>379</v>
      </c>
      <c r="C20" s="131" t="s">
        <v>395</v>
      </c>
      <c r="D20" s="131" t="s">
        <v>396</v>
      </c>
      <c r="E20" s="41" t="s">
        <v>392</v>
      </c>
      <c r="F20" s="93" t="s">
        <v>740</v>
      </c>
      <c r="G20" s="19">
        <v>2</v>
      </c>
      <c r="H20" s="19">
        <v>2</v>
      </c>
      <c r="I20" s="19">
        <v>7</v>
      </c>
      <c r="J20" s="19">
        <v>2</v>
      </c>
      <c r="K20" s="19">
        <v>4</v>
      </c>
      <c r="L20" s="19">
        <v>0</v>
      </c>
      <c r="M20" s="19">
        <v>2</v>
      </c>
      <c r="N20" s="19">
        <v>8</v>
      </c>
      <c r="O20" s="21">
        <f t="shared" si="0"/>
        <v>27</v>
      </c>
      <c r="P20" s="8">
        <f t="shared" si="1"/>
        <v>0.54</v>
      </c>
      <c r="Q20" s="30" t="s">
        <v>112</v>
      </c>
    </row>
    <row r="21" spans="1:17" x14ac:dyDescent="0.25">
      <c r="A21" s="21">
        <v>4</v>
      </c>
      <c r="B21" s="131" t="s">
        <v>398</v>
      </c>
      <c r="C21" s="131" t="s">
        <v>77</v>
      </c>
      <c r="D21" s="131" t="s">
        <v>63</v>
      </c>
      <c r="E21" s="55" t="s">
        <v>392</v>
      </c>
      <c r="F21" s="93" t="s">
        <v>521</v>
      </c>
      <c r="G21" s="19">
        <v>4</v>
      </c>
      <c r="H21" s="19">
        <v>3</v>
      </c>
      <c r="I21" s="19">
        <v>5</v>
      </c>
      <c r="J21" s="19">
        <v>0</v>
      </c>
      <c r="K21" s="19">
        <v>3</v>
      </c>
      <c r="L21" s="19">
        <v>5</v>
      </c>
      <c r="M21" s="19">
        <v>0</v>
      </c>
      <c r="N21" s="19">
        <v>7</v>
      </c>
      <c r="O21" s="21">
        <f t="shared" si="0"/>
        <v>27</v>
      </c>
      <c r="P21" s="8">
        <f t="shared" si="1"/>
        <v>0.54</v>
      </c>
      <c r="Q21" s="30" t="s">
        <v>112</v>
      </c>
    </row>
    <row r="22" spans="1:17" x14ac:dyDescent="0.25">
      <c r="A22" s="21">
        <v>5</v>
      </c>
      <c r="B22" s="131" t="s">
        <v>706</v>
      </c>
      <c r="C22" s="131" t="s">
        <v>707</v>
      </c>
      <c r="D22" s="131" t="s">
        <v>79</v>
      </c>
      <c r="E22" s="55" t="s">
        <v>107</v>
      </c>
      <c r="F22" s="93" t="s">
        <v>748</v>
      </c>
      <c r="G22" s="19">
        <v>4</v>
      </c>
      <c r="H22" s="19">
        <v>0</v>
      </c>
      <c r="I22" s="19">
        <v>4</v>
      </c>
      <c r="J22" s="19">
        <v>1</v>
      </c>
      <c r="K22" s="19">
        <v>6</v>
      </c>
      <c r="L22" s="19">
        <v>0</v>
      </c>
      <c r="M22" s="19">
        <v>3</v>
      </c>
      <c r="N22" s="19">
        <v>8</v>
      </c>
      <c r="O22" s="21">
        <f t="shared" si="0"/>
        <v>26</v>
      </c>
      <c r="P22" s="8">
        <f t="shared" si="1"/>
        <v>0.52</v>
      </c>
      <c r="Q22" s="30" t="s">
        <v>112</v>
      </c>
    </row>
    <row r="23" spans="1:17" x14ac:dyDescent="0.25">
      <c r="A23" s="21">
        <v>6</v>
      </c>
      <c r="B23" s="131" t="s">
        <v>716</v>
      </c>
      <c r="C23" s="131" t="s">
        <v>717</v>
      </c>
      <c r="D23" s="131" t="s">
        <v>718</v>
      </c>
      <c r="E23" s="55" t="s">
        <v>107</v>
      </c>
      <c r="F23" s="93" t="s">
        <v>755</v>
      </c>
      <c r="G23" s="19">
        <v>3</v>
      </c>
      <c r="H23" s="19">
        <v>0</v>
      </c>
      <c r="I23" s="19">
        <v>0</v>
      </c>
      <c r="J23" s="19">
        <v>9</v>
      </c>
      <c r="K23" s="19">
        <v>0</v>
      </c>
      <c r="L23" s="19">
        <v>2</v>
      </c>
      <c r="M23" s="19">
        <v>8</v>
      </c>
      <c r="N23" s="19">
        <v>4</v>
      </c>
      <c r="O23" s="21">
        <f t="shared" si="0"/>
        <v>26</v>
      </c>
      <c r="P23" s="8">
        <f t="shared" si="1"/>
        <v>0.52</v>
      </c>
      <c r="Q23" s="30" t="s">
        <v>112</v>
      </c>
    </row>
    <row r="24" spans="1:17" x14ac:dyDescent="0.25">
      <c r="A24" s="21">
        <v>7</v>
      </c>
      <c r="B24" s="131" t="s">
        <v>386</v>
      </c>
      <c r="C24" s="131" t="s">
        <v>59</v>
      </c>
      <c r="D24" s="131" t="s">
        <v>387</v>
      </c>
      <c r="E24" s="55" t="s">
        <v>372</v>
      </c>
      <c r="F24" s="78" t="s">
        <v>517</v>
      </c>
      <c r="G24" s="19">
        <v>3</v>
      </c>
      <c r="H24" s="84">
        <v>1</v>
      </c>
      <c r="I24" s="19">
        <v>4</v>
      </c>
      <c r="J24" s="19">
        <v>2</v>
      </c>
      <c r="K24" s="19">
        <v>4</v>
      </c>
      <c r="L24" s="19">
        <v>0</v>
      </c>
      <c r="M24" s="19">
        <v>0</v>
      </c>
      <c r="N24" s="19">
        <v>11</v>
      </c>
      <c r="O24" s="21">
        <f t="shared" si="0"/>
        <v>25</v>
      </c>
      <c r="P24" s="8">
        <f t="shared" si="1"/>
        <v>0.5</v>
      </c>
      <c r="Q24" s="30" t="s">
        <v>112</v>
      </c>
    </row>
    <row r="25" spans="1:17" x14ac:dyDescent="0.25">
      <c r="A25" s="21">
        <v>8</v>
      </c>
      <c r="B25" s="131" t="s">
        <v>237</v>
      </c>
      <c r="C25" s="131" t="s">
        <v>701</v>
      </c>
      <c r="D25" s="131" t="s">
        <v>464</v>
      </c>
      <c r="E25" s="55" t="s">
        <v>107</v>
      </c>
      <c r="F25" s="93" t="s">
        <v>744</v>
      </c>
      <c r="G25" s="19">
        <v>1</v>
      </c>
      <c r="H25" s="19">
        <v>0</v>
      </c>
      <c r="I25" s="19">
        <v>4</v>
      </c>
      <c r="J25" s="19">
        <v>0</v>
      </c>
      <c r="K25" s="19">
        <v>7</v>
      </c>
      <c r="L25" s="19">
        <v>1</v>
      </c>
      <c r="M25" s="19">
        <v>2</v>
      </c>
      <c r="N25" s="19">
        <v>8</v>
      </c>
      <c r="O25" s="21">
        <f t="shared" si="0"/>
        <v>23</v>
      </c>
      <c r="P25" s="8">
        <f t="shared" si="1"/>
        <v>0.46</v>
      </c>
      <c r="Q25" s="30" t="s">
        <v>112</v>
      </c>
    </row>
    <row r="26" spans="1:17" x14ac:dyDescent="0.25">
      <c r="A26" s="21">
        <v>9</v>
      </c>
      <c r="B26" s="131" t="s">
        <v>711</v>
      </c>
      <c r="C26" s="131" t="s">
        <v>89</v>
      </c>
      <c r="D26" s="131" t="s">
        <v>33</v>
      </c>
      <c r="E26" s="55" t="s">
        <v>107</v>
      </c>
      <c r="F26" s="93" t="s">
        <v>751</v>
      </c>
      <c r="G26" s="19">
        <v>3</v>
      </c>
      <c r="H26" s="19">
        <v>0</v>
      </c>
      <c r="I26" s="19">
        <v>4</v>
      </c>
      <c r="J26" s="19">
        <v>0</v>
      </c>
      <c r="K26" s="19">
        <v>7</v>
      </c>
      <c r="L26" s="19">
        <v>0</v>
      </c>
      <c r="M26" s="19">
        <v>1</v>
      </c>
      <c r="N26" s="19">
        <v>8</v>
      </c>
      <c r="O26" s="21">
        <f t="shared" si="0"/>
        <v>23</v>
      </c>
      <c r="P26" s="8">
        <f t="shared" si="1"/>
        <v>0.46</v>
      </c>
      <c r="Q26" s="30" t="s">
        <v>112</v>
      </c>
    </row>
    <row r="27" spans="1:17" x14ac:dyDescent="0.25">
      <c r="A27" s="21">
        <v>10</v>
      </c>
      <c r="B27" s="131" t="s">
        <v>386</v>
      </c>
      <c r="C27" s="131" t="s">
        <v>44</v>
      </c>
      <c r="D27" s="131" t="s">
        <v>734</v>
      </c>
      <c r="E27" s="41" t="s">
        <v>130</v>
      </c>
      <c r="F27" s="89" t="s">
        <v>769</v>
      </c>
      <c r="G27" s="19">
        <v>2</v>
      </c>
      <c r="H27" s="19">
        <v>0</v>
      </c>
      <c r="I27" s="19">
        <v>3</v>
      </c>
      <c r="J27" s="19">
        <v>3</v>
      </c>
      <c r="K27" s="19">
        <v>6</v>
      </c>
      <c r="L27" s="19">
        <v>1</v>
      </c>
      <c r="M27" s="19">
        <v>0</v>
      </c>
      <c r="N27" s="19">
        <v>8</v>
      </c>
      <c r="O27" s="21">
        <f t="shared" si="0"/>
        <v>23</v>
      </c>
      <c r="P27" s="8">
        <f t="shared" si="1"/>
        <v>0.46</v>
      </c>
      <c r="Q27" s="30" t="s">
        <v>112</v>
      </c>
    </row>
    <row r="28" spans="1:17" x14ac:dyDescent="0.25">
      <c r="A28" s="21">
        <v>11</v>
      </c>
      <c r="B28" s="131" t="s">
        <v>453</v>
      </c>
      <c r="C28" s="131" t="s">
        <v>25</v>
      </c>
      <c r="D28" s="131" t="s">
        <v>396</v>
      </c>
      <c r="E28" s="41" t="s">
        <v>110</v>
      </c>
      <c r="F28" s="89" t="s">
        <v>771</v>
      </c>
      <c r="G28" s="19">
        <v>4</v>
      </c>
      <c r="H28" s="19">
        <v>2</v>
      </c>
      <c r="I28" s="19">
        <v>6</v>
      </c>
      <c r="J28" s="19">
        <v>0</v>
      </c>
      <c r="K28" s="19">
        <v>7</v>
      </c>
      <c r="L28" s="19">
        <v>3</v>
      </c>
      <c r="M28" s="19">
        <v>0</v>
      </c>
      <c r="N28" s="19">
        <v>0</v>
      </c>
      <c r="O28" s="21">
        <v>22</v>
      </c>
      <c r="P28" s="94">
        <v>0.44</v>
      </c>
      <c r="Q28" s="30" t="s">
        <v>112</v>
      </c>
    </row>
    <row r="29" spans="1:17" x14ac:dyDescent="0.25">
      <c r="A29" s="21">
        <v>12</v>
      </c>
      <c r="B29" s="131" t="s">
        <v>379</v>
      </c>
      <c r="C29" s="131" t="s">
        <v>380</v>
      </c>
      <c r="D29" s="131" t="s">
        <v>381</v>
      </c>
      <c r="E29" s="91" t="s">
        <v>372</v>
      </c>
      <c r="F29" s="92" t="s">
        <v>515</v>
      </c>
      <c r="G29" s="19">
        <v>1</v>
      </c>
      <c r="H29" s="19">
        <v>0</v>
      </c>
      <c r="I29" s="19">
        <v>3</v>
      </c>
      <c r="J29" s="19">
        <v>1</v>
      </c>
      <c r="K29" s="19">
        <v>3</v>
      </c>
      <c r="L29" s="19">
        <v>5</v>
      </c>
      <c r="M29" s="19">
        <v>0</v>
      </c>
      <c r="N29" s="19">
        <v>8</v>
      </c>
      <c r="O29" s="21">
        <f t="shared" ref="O29:O44" si="2">SUM(G29:N29)</f>
        <v>21</v>
      </c>
      <c r="P29" s="8">
        <f t="shared" ref="P29:P44" si="3">O29/$E$14</f>
        <v>0.42</v>
      </c>
      <c r="Q29" s="30" t="s">
        <v>112</v>
      </c>
    </row>
    <row r="30" spans="1:17" x14ac:dyDescent="0.25">
      <c r="A30" s="21">
        <v>13</v>
      </c>
      <c r="B30" s="131" t="s">
        <v>732</v>
      </c>
      <c r="C30" s="131" t="s">
        <v>456</v>
      </c>
      <c r="D30" s="131" t="s">
        <v>78</v>
      </c>
      <c r="E30" s="41" t="s">
        <v>130</v>
      </c>
      <c r="F30" s="89" t="s">
        <v>767</v>
      </c>
      <c r="G30" s="19">
        <v>4</v>
      </c>
      <c r="H30" s="19">
        <v>0</v>
      </c>
      <c r="I30" s="19">
        <v>3</v>
      </c>
      <c r="J30" s="19">
        <v>0</v>
      </c>
      <c r="K30" s="19">
        <v>4</v>
      </c>
      <c r="L30" s="19">
        <v>0</v>
      </c>
      <c r="M30" s="19">
        <v>1</v>
      </c>
      <c r="N30" s="19">
        <v>9</v>
      </c>
      <c r="O30" s="21">
        <f t="shared" si="2"/>
        <v>21</v>
      </c>
      <c r="P30" s="8">
        <f t="shared" si="3"/>
        <v>0.42</v>
      </c>
      <c r="Q30" s="30" t="s">
        <v>112</v>
      </c>
    </row>
    <row r="31" spans="1:17" x14ac:dyDescent="0.25">
      <c r="A31" s="21">
        <v>14</v>
      </c>
      <c r="B31" s="131" t="s">
        <v>382</v>
      </c>
      <c r="C31" s="131" t="s">
        <v>383</v>
      </c>
      <c r="D31" s="131" t="s">
        <v>62</v>
      </c>
      <c r="E31" s="41" t="s">
        <v>372</v>
      </c>
      <c r="F31" s="92" t="s">
        <v>738</v>
      </c>
      <c r="G31" s="19">
        <v>1</v>
      </c>
      <c r="H31" s="19">
        <v>2</v>
      </c>
      <c r="I31" s="19">
        <v>7</v>
      </c>
      <c r="J31" s="19">
        <v>0</v>
      </c>
      <c r="K31" s="19">
        <v>1</v>
      </c>
      <c r="L31" s="19">
        <v>0</v>
      </c>
      <c r="M31" s="19">
        <v>1</v>
      </c>
      <c r="N31" s="19">
        <v>8</v>
      </c>
      <c r="O31" s="21">
        <f t="shared" si="2"/>
        <v>20</v>
      </c>
      <c r="P31" s="8">
        <f t="shared" si="3"/>
        <v>0.4</v>
      </c>
      <c r="Q31" s="30" t="s">
        <v>114</v>
      </c>
    </row>
    <row r="32" spans="1:17" x14ac:dyDescent="0.25">
      <c r="A32" s="21">
        <v>15</v>
      </c>
      <c r="B32" s="131" t="s">
        <v>708</v>
      </c>
      <c r="C32" s="131" t="s">
        <v>90</v>
      </c>
      <c r="D32" s="131" t="s">
        <v>624</v>
      </c>
      <c r="E32" s="41" t="s">
        <v>107</v>
      </c>
      <c r="F32" s="89" t="s">
        <v>749</v>
      </c>
      <c r="G32" s="19">
        <v>2</v>
      </c>
      <c r="H32" s="19">
        <v>1</v>
      </c>
      <c r="I32" s="19">
        <v>2</v>
      </c>
      <c r="J32" s="19">
        <v>0</v>
      </c>
      <c r="K32" s="19">
        <v>6</v>
      </c>
      <c r="L32" s="19">
        <v>0</v>
      </c>
      <c r="M32" s="19">
        <v>1</v>
      </c>
      <c r="N32" s="19">
        <v>8</v>
      </c>
      <c r="O32" s="21">
        <f t="shared" si="2"/>
        <v>20</v>
      </c>
      <c r="P32" s="8">
        <f t="shared" si="3"/>
        <v>0.4</v>
      </c>
      <c r="Q32" s="30" t="s">
        <v>114</v>
      </c>
    </row>
    <row r="33" spans="1:18" x14ac:dyDescent="0.25">
      <c r="A33" s="21">
        <v>16</v>
      </c>
      <c r="B33" s="131" t="s">
        <v>379</v>
      </c>
      <c r="C33" s="131" t="s">
        <v>722</v>
      </c>
      <c r="D33" s="131" t="s">
        <v>94</v>
      </c>
      <c r="E33" s="41" t="s">
        <v>130</v>
      </c>
      <c r="F33" s="89" t="s">
        <v>759</v>
      </c>
      <c r="G33" s="19">
        <v>1</v>
      </c>
      <c r="H33" s="19">
        <v>0</v>
      </c>
      <c r="I33" s="19">
        <v>4</v>
      </c>
      <c r="J33" s="19">
        <v>2</v>
      </c>
      <c r="K33" s="19">
        <v>6</v>
      </c>
      <c r="L33" s="19">
        <v>0</v>
      </c>
      <c r="M33" s="19">
        <v>2</v>
      </c>
      <c r="N33" s="19">
        <v>5</v>
      </c>
      <c r="O33" s="21">
        <f t="shared" si="2"/>
        <v>20</v>
      </c>
      <c r="P33" s="8">
        <f t="shared" si="3"/>
        <v>0.4</v>
      </c>
      <c r="Q33" s="30" t="s">
        <v>114</v>
      </c>
      <c r="R33" s="65"/>
    </row>
    <row r="34" spans="1:18" x14ac:dyDescent="0.25">
      <c r="A34" s="21">
        <v>17</v>
      </c>
      <c r="B34" s="131" t="s">
        <v>384</v>
      </c>
      <c r="C34" s="131" t="s">
        <v>385</v>
      </c>
      <c r="D34" s="131" t="s">
        <v>72</v>
      </c>
      <c r="E34" s="91" t="s">
        <v>372</v>
      </c>
      <c r="F34" s="92" t="s">
        <v>516</v>
      </c>
      <c r="G34" s="19">
        <v>1</v>
      </c>
      <c r="H34" s="19">
        <v>0</v>
      </c>
      <c r="I34" s="19">
        <v>6</v>
      </c>
      <c r="J34" s="19">
        <v>0</v>
      </c>
      <c r="K34" s="19">
        <v>3</v>
      </c>
      <c r="L34" s="19">
        <v>0</v>
      </c>
      <c r="M34" s="19">
        <v>2</v>
      </c>
      <c r="N34" s="19">
        <v>7</v>
      </c>
      <c r="O34" s="21">
        <f t="shared" si="2"/>
        <v>19</v>
      </c>
      <c r="P34" s="8">
        <f t="shared" si="3"/>
        <v>0.38</v>
      </c>
      <c r="Q34" s="30" t="s">
        <v>114</v>
      </c>
      <c r="R34" s="65"/>
    </row>
    <row r="35" spans="1:18" x14ac:dyDescent="0.25">
      <c r="A35" s="21">
        <v>18</v>
      </c>
      <c r="B35" s="131" t="s">
        <v>723</v>
      </c>
      <c r="C35" s="131" t="s">
        <v>377</v>
      </c>
      <c r="D35" s="131" t="s">
        <v>87</v>
      </c>
      <c r="E35" s="41" t="s">
        <v>130</v>
      </c>
      <c r="F35" s="89" t="s">
        <v>760</v>
      </c>
      <c r="G35" s="19">
        <v>2</v>
      </c>
      <c r="H35" s="19">
        <v>0</v>
      </c>
      <c r="I35" s="19">
        <v>2</v>
      </c>
      <c r="J35" s="19">
        <v>2</v>
      </c>
      <c r="K35" s="19">
        <v>4</v>
      </c>
      <c r="L35" s="19">
        <v>0</v>
      </c>
      <c r="M35" s="19">
        <v>2</v>
      </c>
      <c r="N35" s="19">
        <v>7</v>
      </c>
      <c r="O35" s="21">
        <f t="shared" si="2"/>
        <v>19</v>
      </c>
      <c r="P35" s="8">
        <f t="shared" si="3"/>
        <v>0.38</v>
      </c>
      <c r="Q35" s="30" t="s">
        <v>114</v>
      </c>
      <c r="R35" s="65"/>
    </row>
    <row r="36" spans="1:18" x14ac:dyDescent="0.25">
      <c r="A36" s="21">
        <v>19</v>
      </c>
      <c r="B36" s="131" t="s">
        <v>725</v>
      </c>
      <c r="C36" s="131" t="s">
        <v>74</v>
      </c>
      <c r="D36" s="131" t="s">
        <v>31</v>
      </c>
      <c r="E36" s="41" t="s">
        <v>130</v>
      </c>
      <c r="F36" s="89" t="s">
        <v>762</v>
      </c>
      <c r="G36" s="19">
        <v>2</v>
      </c>
      <c r="H36" s="19">
        <v>0</v>
      </c>
      <c r="I36" s="19">
        <v>4</v>
      </c>
      <c r="J36" s="19">
        <v>1</v>
      </c>
      <c r="K36" s="19">
        <v>3</v>
      </c>
      <c r="L36" s="19">
        <v>0</v>
      </c>
      <c r="M36" s="19">
        <v>1</v>
      </c>
      <c r="N36" s="19">
        <v>8</v>
      </c>
      <c r="O36" s="21">
        <f t="shared" si="2"/>
        <v>19</v>
      </c>
      <c r="P36" s="8">
        <f t="shared" si="3"/>
        <v>0.38</v>
      </c>
      <c r="Q36" s="30" t="s">
        <v>114</v>
      </c>
      <c r="R36" s="65"/>
    </row>
    <row r="37" spans="1:18" x14ac:dyDescent="0.25">
      <c r="A37" s="21">
        <v>20</v>
      </c>
      <c r="B37" s="131" t="s">
        <v>702</v>
      </c>
      <c r="C37" s="131" t="s">
        <v>703</v>
      </c>
      <c r="D37" s="131" t="s">
        <v>31</v>
      </c>
      <c r="E37" s="41" t="s">
        <v>107</v>
      </c>
      <c r="F37" s="89" t="s">
        <v>745</v>
      </c>
      <c r="G37" s="19">
        <v>4</v>
      </c>
      <c r="H37" s="19">
        <v>0</v>
      </c>
      <c r="I37" s="19">
        <v>5</v>
      </c>
      <c r="J37" s="19">
        <v>1</v>
      </c>
      <c r="K37" s="19">
        <v>4</v>
      </c>
      <c r="L37" s="19">
        <v>0</v>
      </c>
      <c r="M37" s="19">
        <v>1</v>
      </c>
      <c r="N37" s="19">
        <v>3</v>
      </c>
      <c r="O37" s="21">
        <f t="shared" si="2"/>
        <v>18</v>
      </c>
      <c r="P37" s="8">
        <f t="shared" si="3"/>
        <v>0.36</v>
      </c>
      <c r="Q37" s="30" t="s">
        <v>114</v>
      </c>
      <c r="R37" s="65"/>
    </row>
    <row r="38" spans="1:18" x14ac:dyDescent="0.25">
      <c r="A38" s="21">
        <v>21</v>
      </c>
      <c r="B38" s="131" t="s">
        <v>720</v>
      </c>
      <c r="C38" s="131" t="s">
        <v>71</v>
      </c>
      <c r="D38" s="131" t="s">
        <v>58</v>
      </c>
      <c r="E38" s="41" t="s">
        <v>130</v>
      </c>
      <c r="F38" s="89" t="s">
        <v>757</v>
      </c>
      <c r="G38" s="19">
        <v>0</v>
      </c>
      <c r="H38" s="19">
        <v>0</v>
      </c>
      <c r="I38" s="19">
        <v>1</v>
      </c>
      <c r="J38" s="19">
        <v>0</v>
      </c>
      <c r="K38" s="19">
        <v>7</v>
      </c>
      <c r="L38" s="19">
        <v>0</v>
      </c>
      <c r="M38" s="19">
        <v>3</v>
      </c>
      <c r="N38" s="19">
        <v>7</v>
      </c>
      <c r="O38" s="21">
        <f t="shared" si="2"/>
        <v>18</v>
      </c>
      <c r="P38" s="8">
        <f t="shared" si="3"/>
        <v>0.36</v>
      </c>
      <c r="Q38" s="30" t="s">
        <v>114</v>
      </c>
      <c r="R38" s="65"/>
    </row>
    <row r="39" spans="1:18" x14ac:dyDescent="0.25">
      <c r="A39" s="21">
        <v>22</v>
      </c>
      <c r="B39" s="131" t="s">
        <v>376</v>
      </c>
      <c r="C39" s="131" t="s">
        <v>377</v>
      </c>
      <c r="D39" s="131" t="s">
        <v>378</v>
      </c>
      <c r="E39" s="41" t="s">
        <v>372</v>
      </c>
      <c r="F39" s="92" t="s">
        <v>737</v>
      </c>
      <c r="G39" s="19">
        <v>3</v>
      </c>
      <c r="H39" s="19">
        <v>1</v>
      </c>
      <c r="I39" s="19">
        <v>4</v>
      </c>
      <c r="J39" s="19">
        <v>1</v>
      </c>
      <c r="K39" s="19">
        <v>2</v>
      </c>
      <c r="L39" s="19">
        <v>0</v>
      </c>
      <c r="M39" s="19">
        <v>2</v>
      </c>
      <c r="N39" s="19">
        <v>4</v>
      </c>
      <c r="O39" s="21">
        <f t="shared" si="2"/>
        <v>17</v>
      </c>
      <c r="P39" s="8">
        <f t="shared" si="3"/>
        <v>0.34</v>
      </c>
      <c r="Q39" s="30" t="s">
        <v>114</v>
      </c>
      <c r="R39" s="65"/>
    </row>
    <row r="40" spans="1:18" x14ac:dyDescent="0.25">
      <c r="A40" s="21">
        <v>23</v>
      </c>
      <c r="B40" s="131" t="s">
        <v>735</v>
      </c>
      <c r="C40" s="131" t="s">
        <v>406</v>
      </c>
      <c r="D40" s="131" t="s">
        <v>27</v>
      </c>
      <c r="E40" s="41" t="s">
        <v>130</v>
      </c>
      <c r="F40" s="89" t="s">
        <v>770</v>
      </c>
      <c r="G40" s="19">
        <v>1</v>
      </c>
      <c r="H40" s="19">
        <v>0</v>
      </c>
      <c r="I40" s="19">
        <v>6</v>
      </c>
      <c r="J40" s="19">
        <v>2</v>
      </c>
      <c r="K40" s="19">
        <v>8</v>
      </c>
      <c r="L40" s="19">
        <v>0</v>
      </c>
      <c r="M40" s="19">
        <v>0</v>
      </c>
      <c r="N40" s="19">
        <v>0</v>
      </c>
      <c r="O40" s="21">
        <f t="shared" si="2"/>
        <v>17</v>
      </c>
      <c r="P40" s="8">
        <f t="shared" si="3"/>
        <v>0.34</v>
      </c>
      <c r="Q40" s="30" t="s">
        <v>114</v>
      </c>
      <c r="R40" s="65"/>
    </row>
    <row r="41" spans="1:18" x14ac:dyDescent="0.25">
      <c r="A41" s="21">
        <v>24</v>
      </c>
      <c r="B41" s="131" t="s">
        <v>220</v>
      </c>
      <c r="C41" s="131" t="s">
        <v>397</v>
      </c>
      <c r="D41" s="131" t="s">
        <v>27</v>
      </c>
      <c r="E41" s="41" t="s">
        <v>392</v>
      </c>
      <c r="F41" s="89" t="s">
        <v>741</v>
      </c>
      <c r="G41" s="19">
        <v>1</v>
      </c>
      <c r="H41" s="19">
        <v>0</v>
      </c>
      <c r="I41" s="19">
        <v>5</v>
      </c>
      <c r="J41" s="19">
        <v>0</v>
      </c>
      <c r="K41" s="19">
        <v>4</v>
      </c>
      <c r="L41" s="19">
        <v>0</v>
      </c>
      <c r="M41" s="19">
        <v>1</v>
      </c>
      <c r="N41" s="19">
        <v>5</v>
      </c>
      <c r="O41" s="21">
        <f t="shared" si="2"/>
        <v>16</v>
      </c>
      <c r="P41" s="8">
        <f t="shared" si="3"/>
        <v>0.32</v>
      </c>
      <c r="Q41" s="30" t="s">
        <v>114</v>
      </c>
      <c r="R41" s="65"/>
    </row>
    <row r="42" spans="1:18" x14ac:dyDescent="0.25">
      <c r="A42" s="21">
        <v>25</v>
      </c>
      <c r="B42" s="131" t="s">
        <v>699</v>
      </c>
      <c r="C42" s="131" t="s">
        <v>477</v>
      </c>
      <c r="D42" s="131" t="s">
        <v>700</v>
      </c>
      <c r="E42" s="41" t="s">
        <v>107</v>
      </c>
      <c r="F42" s="89" t="s">
        <v>743</v>
      </c>
      <c r="G42" s="19">
        <v>1</v>
      </c>
      <c r="H42" s="19">
        <v>0</v>
      </c>
      <c r="I42" s="19">
        <v>1</v>
      </c>
      <c r="J42" s="19">
        <v>2</v>
      </c>
      <c r="K42" s="19">
        <v>3</v>
      </c>
      <c r="L42" s="19">
        <v>6</v>
      </c>
      <c r="M42" s="19">
        <v>1</v>
      </c>
      <c r="N42" s="19">
        <v>2</v>
      </c>
      <c r="O42" s="21">
        <f t="shared" si="2"/>
        <v>16</v>
      </c>
      <c r="P42" s="8">
        <f t="shared" si="3"/>
        <v>0.32</v>
      </c>
      <c r="Q42" s="30" t="s">
        <v>114</v>
      </c>
      <c r="R42" s="65"/>
    </row>
    <row r="43" spans="1:18" x14ac:dyDescent="0.25">
      <c r="A43" s="21">
        <v>26</v>
      </c>
      <c r="B43" s="131" t="s">
        <v>712</v>
      </c>
      <c r="C43" s="131" t="s">
        <v>713</v>
      </c>
      <c r="D43" s="131" t="s">
        <v>58</v>
      </c>
      <c r="E43" s="41" t="s">
        <v>107</v>
      </c>
      <c r="F43" s="89" t="s">
        <v>752</v>
      </c>
      <c r="G43" s="19">
        <v>4</v>
      </c>
      <c r="H43" s="19">
        <v>0</v>
      </c>
      <c r="I43" s="19">
        <v>5</v>
      </c>
      <c r="J43" s="19">
        <v>1</v>
      </c>
      <c r="K43" s="19">
        <v>2</v>
      </c>
      <c r="L43" s="19">
        <v>0</v>
      </c>
      <c r="M43" s="19">
        <v>1</v>
      </c>
      <c r="N43" s="19">
        <v>3</v>
      </c>
      <c r="O43" s="21">
        <f t="shared" si="2"/>
        <v>16</v>
      </c>
      <c r="P43" s="8">
        <f t="shared" si="3"/>
        <v>0.32</v>
      </c>
      <c r="Q43" s="30" t="s">
        <v>114</v>
      </c>
      <c r="R43" s="65"/>
    </row>
    <row r="44" spans="1:18" x14ac:dyDescent="0.25">
      <c r="A44" s="21">
        <v>27</v>
      </c>
      <c r="B44" s="131" t="s">
        <v>721</v>
      </c>
      <c r="C44" s="131" t="s">
        <v>44</v>
      </c>
      <c r="D44" s="131" t="s">
        <v>36</v>
      </c>
      <c r="E44" s="41" t="s">
        <v>130</v>
      </c>
      <c r="F44" s="89" t="s">
        <v>758</v>
      </c>
      <c r="G44" s="19">
        <v>3</v>
      </c>
      <c r="H44" s="19">
        <v>0</v>
      </c>
      <c r="I44" s="19">
        <v>2</v>
      </c>
      <c r="J44" s="19">
        <v>4</v>
      </c>
      <c r="K44" s="19">
        <v>0</v>
      </c>
      <c r="L44" s="19">
        <v>0</v>
      </c>
      <c r="M44" s="19">
        <v>0</v>
      </c>
      <c r="N44" s="19">
        <v>7</v>
      </c>
      <c r="O44" s="21">
        <f t="shared" si="2"/>
        <v>16</v>
      </c>
      <c r="P44" s="8">
        <f t="shared" si="3"/>
        <v>0.32</v>
      </c>
      <c r="Q44" s="30" t="s">
        <v>114</v>
      </c>
      <c r="R44" s="65"/>
    </row>
    <row r="45" spans="1:18" x14ac:dyDescent="0.25">
      <c r="A45" s="21">
        <v>28</v>
      </c>
      <c r="B45" s="131" t="s">
        <v>459</v>
      </c>
      <c r="C45" s="131" t="s">
        <v>108</v>
      </c>
      <c r="D45" s="131" t="s">
        <v>27</v>
      </c>
      <c r="E45" s="41" t="s">
        <v>110</v>
      </c>
      <c r="F45" s="89" t="s">
        <v>776</v>
      </c>
      <c r="G45" s="19">
        <v>4</v>
      </c>
      <c r="H45" s="19">
        <v>1</v>
      </c>
      <c r="I45" s="19">
        <v>4</v>
      </c>
      <c r="J45" s="19">
        <v>1</v>
      </c>
      <c r="K45" s="19">
        <v>6</v>
      </c>
      <c r="L45" s="19">
        <v>0</v>
      </c>
      <c r="M45" s="19">
        <v>0</v>
      </c>
      <c r="N45" s="19">
        <v>0</v>
      </c>
      <c r="O45" s="21">
        <v>16</v>
      </c>
      <c r="P45" s="94">
        <v>0.32</v>
      </c>
      <c r="Q45" s="30" t="s">
        <v>114</v>
      </c>
      <c r="R45" s="65"/>
    </row>
    <row r="46" spans="1:18" x14ac:dyDescent="0.25">
      <c r="A46" s="21">
        <v>29</v>
      </c>
      <c r="B46" s="131" t="s">
        <v>461</v>
      </c>
      <c r="C46" s="131" t="s">
        <v>39</v>
      </c>
      <c r="D46" s="131" t="s">
        <v>40</v>
      </c>
      <c r="E46" s="41" t="s">
        <v>110</v>
      </c>
      <c r="F46" s="89" t="s">
        <v>778</v>
      </c>
      <c r="G46" s="19">
        <v>0</v>
      </c>
      <c r="H46" s="19">
        <v>0</v>
      </c>
      <c r="I46" s="19">
        <v>0</v>
      </c>
      <c r="J46" s="19">
        <v>0</v>
      </c>
      <c r="K46" s="19">
        <v>4</v>
      </c>
      <c r="L46" s="19">
        <v>5</v>
      </c>
      <c r="M46" s="19">
        <v>0</v>
      </c>
      <c r="N46" s="19">
        <v>7</v>
      </c>
      <c r="O46" s="21">
        <v>16</v>
      </c>
      <c r="P46" s="94">
        <v>0.32</v>
      </c>
      <c r="Q46" s="30" t="s">
        <v>114</v>
      </c>
    </row>
    <row r="47" spans="1:18" x14ac:dyDescent="0.25">
      <c r="A47" s="21">
        <v>30</v>
      </c>
      <c r="B47" s="131" t="s">
        <v>704</v>
      </c>
      <c r="C47" s="131" t="s">
        <v>105</v>
      </c>
      <c r="D47" s="131" t="s">
        <v>56</v>
      </c>
      <c r="E47" s="41" t="s">
        <v>107</v>
      </c>
      <c r="F47" s="89" t="s">
        <v>746</v>
      </c>
      <c r="G47" s="19">
        <v>4</v>
      </c>
      <c r="H47" s="19">
        <v>0</v>
      </c>
      <c r="I47" s="19">
        <v>6</v>
      </c>
      <c r="J47" s="19">
        <v>3</v>
      </c>
      <c r="K47" s="19">
        <v>2</v>
      </c>
      <c r="L47" s="19">
        <v>0</v>
      </c>
      <c r="M47" s="19">
        <v>0</v>
      </c>
      <c r="N47" s="19">
        <v>0</v>
      </c>
      <c r="O47" s="21">
        <f t="shared" ref="O47:O52" si="4">SUM(G47:N47)</f>
        <v>15</v>
      </c>
      <c r="P47" s="8">
        <f t="shared" ref="P47:P52" si="5">O47/$E$14</f>
        <v>0.3</v>
      </c>
      <c r="Q47" s="30" t="s">
        <v>114</v>
      </c>
    </row>
    <row r="48" spans="1:18" x14ac:dyDescent="0.25">
      <c r="A48" s="21">
        <v>31</v>
      </c>
      <c r="B48" s="131" t="s">
        <v>724</v>
      </c>
      <c r="C48" s="131" t="s">
        <v>701</v>
      </c>
      <c r="D48" s="131" t="s">
        <v>23</v>
      </c>
      <c r="E48" s="41" t="s">
        <v>130</v>
      </c>
      <c r="F48" s="89" t="s">
        <v>761</v>
      </c>
      <c r="G48" s="19">
        <v>2</v>
      </c>
      <c r="H48" s="19">
        <v>0</v>
      </c>
      <c r="I48" s="19">
        <v>1</v>
      </c>
      <c r="J48" s="19">
        <v>2</v>
      </c>
      <c r="K48" s="19">
        <v>8</v>
      </c>
      <c r="L48" s="19">
        <v>0</v>
      </c>
      <c r="M48" s="19">
        <v>2</v>
      </c>
      <c r="N48" s="19">
        <v>0</v>
      </c>
      <c r="O48" s="21">
        <f t="shared" si="4"/>
        <v>15</v>
      </c>
      <c r="P48" s="8">
        <f t="shared" si="5"/>
        <v>0.3</v>
      </c>
      <c r="Q48" s="30" t="s">
        <v>114</v>
      </c>
    </row>
    <row r="49" spans="1:18" x14ac:dyDescent="0.25">
      <c r="A49" s="21">
        <v>32</v>
      </c>
      <c r="B49" s="131" t="s">
        <v>728</v>
      </c>
      <c r="C49" s="131" t="s">
        <v>394</v>
      </c>
      <c r="D49" s="131" t="s">
        <v>449</v>
      </c>
      <c r="E49" s="41" t="s">
        <v>130</v>
      </c>
      <c r="F49" s="89" t="s">
        <v>765</v>
      </c>
      <c r="G49" s="19">
        <v>2</v>
      </c>
      <c r="H49" s="19">
        <v>0</v>
      </c>
      <c r="I49" s="19">
        <v>3</v>
      </c>
      <c r="J49" s="19">
        <v>0</v>
      </c>
      <c r="K49" s="19">
        <v>8</v>
      </c>
      <c r="L49" s="19">
        <v>0</v>
      </c>
      <c r="M49" s="19">
        <v>2</v>
      </c>
      <c r="N49" s="19">
        <v>0</v>
      </c>
      <c r="O49" s="21">
        <f t="shared" si="4"/>
        <v>15</v>
      </c>
      <c r="P49" s="8">
        <f t="shared" si="5"/>
        <v>0.3</v>
      </c>
      <c r="Q49" s="30" t="s">
        <v>114</v>
      </c>
    </row>
    <row r="50" spans="1:18" x14ac:dyDescent="0.25">
      <c r="A50" s="21">
        <v>33</v>
      </c>
      <c r="B50" s="131" t="s">
        <v>371</v>
      </c>
      <c r="C50" s="131" t="s">
        <v>43</v>
      </c>
      <c r="D50" s="131" t="s">
        <v>31</v>
      </c>
      <c r="E50" s="41" t="s">
        <v>372</v>
      </c>
      <c r="F50" s="92" t="s">
        <v>514</v>
      </c>
      <c r="G50" s="19">
        <v>1</v>
      </c>
      <c r="H50" s="19">
        <v>0</v>
      </c>
      <c r="I50" s="19">
        <v>4</v>
      </c>
      <c r="J50" s="19">
        <v>0</v>
      </c>
      <c r="K50" s="19">
        <v>4</v>
      </c>
      <c r="L50" s="19">
        <v>0</v>
      </c>
      <c r="M50" s="19">
        <v>1</v>
      </c>
      <c r="N50" s="19">
        <v>4</v>
      </c>
      <c r="O50" s="21">
        <f t="shared" si="4"/>
        <v>14</v>
      </c>
      <c r="P50" s="8">
        <f t="shared" si="5"/>
        <v>0.28000000000000003</v>
      </c>
      <c r="Q50" s="30" t="s">
        <v>114</v>
      </c>
    </row>
    <row r="51" spans="1:18" x14ac:dyDescent="0.25">
      <c r="A51" s="21">
        <v>34</v>
      </c>
      <c r="B51" s="131" t="s">
        <v>399</v>
      </c>
      <c r="C51" s="131" t="s">
        <v>123</v>
      </c>
      <c r="D51" s="131" t="s">
        <v>97</v>
      </c>
      <c r="E51" s="41" t="s">
        <v>392</v>
      </c>
      <c r="F51" s="89" t="s">
        <v>742</v>
      </c>
      <c r="G51" s="19">
        <v>3</v>
      </c>
      <c r="H51" s="19">
        <v>3</v>
      </c>
      <c r="I51" s="19">
        <v>6</v>
      </c>
      <c r="J51" s="19">
        <v>0</v>
      </c>
      <c r="K51" s="19">
        <v>0</v>
      </c>
      <c r="L51" s="19">
        <v>0</v>
      </c>
      <c r="M51" s="19">
        <v>2</v>
      </c>
      <c r="N51" s="19">
        <v>0</v>
      </c>
      <c r="O51" s="21">
        <f t="shared" si="4"/>
        <v>14</v>
      </c>
      <c r="P51" s="8">
        <f t="shared" si="5"/>
        <v>0.28000000000000003</v>
      </c>
      <c r="Q51" s="30" t="s">
        <v>114</v>
      </c>
    </row>
    <row r="52" spans="1:18" x14ac:dyDescent="0.25">
      <c r="A52" s="21">
        <v>35</v>
      </c>
      <c r="B52" s="131" t="s">
        <v>709</v>
      </c>
      <c r="C52" s="131" t="s">
        <v>710</v>
      </c>
      <c r="D52" s="131" t="s">
        <v>63</v>
      </c>
      <c r="E52" s="41" t="s">
        <v>107</v>
      </c>
      <c r="F52" s="89" t="s">
        <v>750</v>
      </c>
      <c r="G52" s="19">
        <v>4</v>
      </c>
      <c r="H52" s="19">
        <v>0</v>
      </c>
      <c r="I52" s="19">
        <v>4</v>
      </c>
      <c r="J52" s="19">
        <v>0</v>
      </c>
      <c r="K52" s="19">
        <v>6</v>
      </c>
      <c r="L52" s="19">
        <v>0</v>
      </c>
      <c r="M52" s="19">
        <v>0</v>
      </c>
      <c r="N52" s="19">
        <v>0</v>
      </c>
      <c r="O52" s="21">
        <f t="shared" si="4"/>
        <v>14</v>
      </c>
      <c r="P52" s="8">
        <f t="shared" si="5"/>
        <v>0.28000000000000003</v>
      </c>
      <c r="Q52" s="30" t="s">
        <v>114</v>
      </c>
    </row>
    <row r="53" spans="1:18" x14ac:dyDescent="0.25">
      <c r="A53" s="21">
        <v>36</v>
      </c>
      <c r="B53" s="131" t="s">
        <v>466</v>
      </c>
      <c r="C53" s="131" t="s">
        <v>374</v>
      </c>
      <c r="D53" s="131" t="s">
        <v>27</v>
      </c>
      <c r="E53" s="41" t="s">
        <v>110</v>
      </c>
      <c r="F53" s="89" t="s">
        <v>782</v>
      </c>
      <c r="G53" s="19">
        <v>0</v>
      </c>
      <c r="H53" s="19">
        <v>1</v>
      </c>
      <c r="I53" s="19">
        <v>0</v>
      </c>
      <c r="J53" s="19">
        <v>1</v>
      </c>
      <c r="K53" s="19">
        <v>0</v>
      </c>
      <c r="L53" s="19">
        <v>1</v>
      </c>
      <c r="M53" s="19">
        <v>0</v>
      </c>
      <c r="N53" s="19">
        <v>11</v>
      </c>
      <c r="O53" s="21">
        <v>14</v>
      </c>
      <c r="P53" s="94">
        <v>0.28000000000000003</v>
      </c>
      <c r="Q53" s="30" t="s">
        <v>114</v>
      </c>
    </row>
    <row r="54" spans="1:18" x14ac:dyDescent="0.25">
      <c r="A54" s="21">
        <v>37</v>
      </c>
      <c r="B54" s="131" t="s">
        <v>733</v>
      </c>
      <c r="C54" s="131" t="s">
        <v>377</v>
      </c>
      <c r="D54" s="131" t="s">
        <v>52</v>
      </c>
      <c r="E54" s="41" t="s">
        <v>130</v>
      </c>
      <c r="F54" s="89" t="s">
        <v>768</v>
      </c>
      <c r="G54" s="19">
        <v>3</v>
      </c>
      <c r="H54" s="19">
        <v>0</v>
      </c>
      <c r="I54" s="19">
        <v>4</v>
      </c>
      <c r="J54" s="19">
        <v>2</v>
      </c>
      <c r="K54" s="19">
        <v>0</v>
      </c>
      <c r="L54" s="19">
        <v>0</v>
      </c>
      <c r="M54" s="19">
        <v>1</v>
      </c>
      <c r="N54" s="19">
        <v>3</v>
      </c>
      <c r="O54" s="21">
        <f>SUM(G54:N54)</f>
        <v>13</v>
      </c>
      <c r="P54" s="8">
        <f>O54/$E$14</f>
        <v>0.26</v>
      </c>
      <c r="Q54" s="30" t="s">
        <v>114</v>
      </c>
    </row>
    <row r="55" spans="1:18" x14ac:dyDescent="0.25">
      <c r="A55" s="21">
        <v>38</v>
      </c>
      <c r="B55" s="131" t="s">
        <v>373</v>
      </c>
      <c r="C55" s="131" t="s">
        <v>374</v>
      </c>
      <c r="D55" s="131" t="s">
        <v>375</v>
      </c>
      <c r="E55" s="41" t="s">
        <v>372</v>
      </c>
      <c r="F55" s="92" t="s">
        <v>736</v>
      </c>
      <c r="G55" s="19">
        <v>3</v>
      </c>
      <c r="H55" s="19">
        <v>2</v>
      </c>
      <c r="I55" s="19">
        <v>2</v>
      </c>
      <c r="J55" s="19">
        <v>1</v>
      </c>
      <c r="K55" s="19">
        <v>4</v>
      </c>
      <c r="L55" s="19">
        <v>0</v>
      </c>
      <c r="M55" s="19">
        <v>0</v>
      </c>
      <c r="N55" s="19">
        <v>0</v>
      </c>
      <c r="O55" s="21">
        <f>SUM(G55:N55)</f>
        <v>12</v>
      </c>
      <c r="P55" s="8">
        <f>O55/$E$14</f>
        <v>0.24</v>
      </c>
      <c r="Q55" s="30" t="s">
        <v>114</v>
      </c>
    </row>
    <row r="56" spans="1:18" x14ac:dyDescent="0.25">
      <c r="A56" s="21">
        <v>39</v>
      </c>
      <c r="B56" s="131" t="s">
        <v>715</v>
      </c>
      <c r="C56" s="131" t="s">
        <v>88</v>
      </c>
      <c r="D56" s="131" t="s">
        <v>126</v>
      </c>
      <c r="E56" s="41" t="s">
        <v>107</v>
      </c>
      <c r="F56" s="89" t="s">
        <v>754</v>
      </c>
      <c r="G56" s="19">
        <v>0</v>
      </c>
      <c r="H56" s="19">
        <v>0</v>
      </c>
      <c r="I56" s="19">
        <v>0</v>
      </c>
      <c r="J56" s="19">
        <v>0</v>
      </c>
      <c r="K56" s="19">
        <v>6</v>
      </c>
      <c r="L56" s="19">
        <v>0</v>
      </c>
      <c r="M56" s="19">
        <v>4</v>
      </c>
      <c r="N56" s="19">
        <v>0</v>
      </c>
      <c r="O56" s="21">
        <f>SUM(G56:N56)</f>
        <v>10</v>
      </c>
      <c r="P56" s="8">
        <f>O56/$E$14</f>
        <v>0.2</v>
      </c>
      <c r="Q56" s="30" t="s">
        <v>114</v>
      </c>
    </row>
    <row r="57" spans="1:18" x14ac:dyDescent="0.25">
      <c r="A57" s="21">
        <v>40</v>
      </c>
      <c r="B57" s="131" t="s">
        <v>727</v>
      </c>
      <c r="C57" s="131" t="s">
        <v>54</v>
      </c>
      <c r="D57" s="131" t="s">
        <v>494</v>
      </c>
      <c r="E57" s="41" t="s">
        <v>130</v>
      </c>
      <c r="F57" s="89" t="s">
        <v>764</v>
      </c>
      <c r="G57" s="19">
        <v>1</v>
      </c>
      <c r="H57" s="19">
        <v>0</v>
      </c>
      <c r="I57" s="19">
        <v>1</v>
      </c>
      <c r="J57" s="19">
        <v>0</v>
      </c>
      <c r="K57" s="19">
        <v>0</v>
      </c>
      <c r="L57" s="19">
        <v>0</v>
      </c>
      <c r="M57" s="19">
        <v>0</v>
      </c>
      <c r="N57" s="19">
        <v>7</v>
      </c>
      <c r="O57" s="21">
        <f>SUM(G57:N57)</f>
        <v>9</v>
      </c>
      <c r="P57" s="8">
        <f>O57/$E$14</f>
        <v>0.18</v>
      </c>
      <c r="Q57" s="30" t="s">
        <v>114</v>
      </c>
    </row>
    <row r="58" spans="1:18" x14ac:dyDescent="0.25">
      <c r="A58" s="21">
        <v>41</v>
      </c>
      <c r="B58" s="131" t="s">
        <v>460</v>
      </c>
      <c r="C58" s="131" t="s">
        <v>73</v>
      </c>
      <c r="D58" s="131" t="s">
        <v>23</v>
      </c>
      <c r="E58" s="41" t="s">
        <v>110</v>
      </c>
      <c r="F58" s="89" t="s">
        <v>777</v>
      </c>
      <c r="G58" s="19">
        <v>4</v>
      </c>
      <c r="H58" s="19">
        <v>0</v>
      </c>
      <c r="I58" s="19">
        <v>4</v>
      </c>
      <c r="J58" s="19">
        <v>0</v>
      </c>
      <c r="K58" s="19">
        <v>0</v>
      </c>
      <c r="L58" s="19">
        <v>1</v>
      </c>
      <c r="M58" s="19">
        <v>0</v>
      </c>
      <c r="N58" s="19">
        <v>0</v>
      </c>
      <c r="O58" s="21">
        <v>9</v>
      </c>
      <c r="P58" s="94">
        <v>0.18</v>
      </c>
      <c r="Q58" s="30" t="s">
        <v>114</v>
      </c>
    </row>
    <row r="59" spans="1:18" x14ac:dyDescent="0.25">
      <c r="A59" s="21">
        <v>42</v>
      </c>
      <c r="B59" s="131" t="s">
        <v>462</v>
      </c>
      <c r="C59" s="131" t="s">
        <v>86</v>
      </c>
      <c r="D59" s="131" t="s">
        <v>100</v>
      </c>
      <c r="E59" s="41" t="s">
        <v>110</v>
      </c>
      <c r="F59" s="89" t="s">
        <v>779</v>
      </c>
      <c r="G59" s="19">
        <v>1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8</v>
      </c>
      <c r="O59" s="21">
        <v>9</v>
      </c>
      <c r="P59" s="94">
        <v>0.18</v>
      </c>
      <c r="Q59" s="30" t="s">
        <v>114</v>
      </c>
    </row>
    <row r="60" spans="1:18" x14ac:dyDescent="0.25">
      <c r="A60" s="21">
        <v>43</v>
      </c>
      <c r="B60" s="131" t="s">
        <v>465</v>
      </c>
      <c r="C60" s="131" t="s">
        <v>54</v>
      </c>
      <c r="D60" s="131" t="s">
        <v>35</v>
      </c>
      <c r="E60" s="41" t="s">
        <v>110</v>
      </c>
      <c r="F60" s="89" t="s">
        <v>781</v>
      </c>
      <c r="G60" s="19">
        <v>1</v>
      </c>
      <c r="H60" s="19">
        <v>0</v>
      </c>
      <c r="I60" s="19">
        <v>3</v>
      </c>
      <c r="J60" s="19">
        <v>0</v>
      </c>
      <c r="K60" s="19">
        <v>0</v>
      </c>
      <c r="L60" s="19">
        <v>4</v>
      </c>
      <c r="M60" s="19">
        <v>1</v>
      </c>
      <c r="N60" s="19">
        <v>0</v>
      </c>
      <c r="O60" s="21">
        <v>9</v>
      </c>
      <c r="P60" s="94">
        <v>0.18</v>
      </c>
      <c r="Q60" s="30" t="s">
        <v>114</v>
      </c>
    </row>
    <row r="61" spans="1:18" x14ac:dyDescent="0.25">
      <c r="A61" s="21">
        <v>44</v>
      </c>
      <c r="B61" s="131" t="s">
        <v>388</v>
      </c>
      <c r="C61" s="131" t="s">
        <v>389</v>
      </c>
      <c r="D61" s="131" t="s">
        <v>62</v>
      </c>
      <c r="E61" s="91" t="s">
        <v>372</v>
      </c>
      <c r="F61" s="92" t="s">
        <v>518</v>
      </c>
      <c r="G61" s="19">
        <v>0</v>
      </c>
      <c r="H61" s="84">
        <v>1</v>
      </c>
      <c r="I61" s="19">
        <v>2</v>
      </c>
      <c r="J61" s="19">
        <v>1</v>
      </c>
      <c r="K61" s="19">
        <v>3</v>
      </c>
      <c r="L61" s="19">
        <v>0</v>
      </c>
      <c r="M61" s="19">
        <v>1</v>
      </c>
      <c r="N61" s="19">
        <v>0</v>
      </c>
      <c r="O61" s="66">
        <f>SUM(G61:N61)</f>
        <v>8</v>
      </c>
      <c r="P61" s="67">
        <f>O61/$E$14</f>
        <v>0.16</v>
      </c>
      <c r="Q61" s="30" t="s">
        <v>114</v>
      </c>
      <c r="R61" s="65"/>
    </row>
    <row r="62" spans="1:18" x14ac:dyDescent="0.25">
      <c r="A62" s="21">
        <v>45</v>
      </c>
      <c r="B62" s="131" t="s">
        <v>393</v>
      </c>
      <c r="C62" s="131" t="s">
        <v>394</v>
      </c>
      <c r="D62" s="131" t="s">
        <v>35</v>
      </c>
      <c r="E62" s="41" t="s">
        <v>392</v>
      </c>
      <c r="F62" s="89" t="s">
        <v>739</v>
      </c>
      <c r="G62" s="19">
        <v>0</v>
      </c>
      <c r="H62" s="19">
        <v>2</v>
      </c>
      <c r="I62" s="19">
        <v>2</v>
      </c>
      <c r="J62" s="19">
        <v>0</v>
      </c>
      <c r="K62" s="19">
        <v>0</v>
      </c>
      <c r="L62" s="19">
        <v>0</v>
      </c>
      <c r="M62" s="19">
        <v>0</v>
      </c>
      <c r="N62" s="19">
        <v>4</v>
      </c>
      <c r="O62" s="66">
        <f>SUM(G62:N62)</f>
        <v>8</v>
      </c>
      <c r="P62" s="67">
        <f>O62/$E$14</f>
        <v>0.16</v>
      </c>
      <c r="Q62" s="30" t="s">
        <v>114</v>
      </c>
      <c r="R62" s="65"/>
    </row>
    <row r="63" spans="1:18" x14ac:dyDescent="0.25">
      <c r="A63" s="21">
        <v>46</v>
      </c>
      <c r="B63" s="131" t="s">
        <v>726</v>
      </c>
      <c r="C63" s="131" t="s">
        <v>34</v>
      </c>
      <c r="D63" s="131" t="s">
        <v>94</v>
      </c>
      <c r="E63" s="41" t="s">
        <v>130</v>
      </c>
      <c r="F63" s="89" t="s">
        <v>763</v>
      </c>
      <c r="G63" s="19">
        <v>0</v>
      </c>
      <c r="H63" s="19">
        <v>0</v>
      </c>
      <c r="I63" s="19">
        <v>3</v>
      </c>
      <c r="J63" s="19">
        <v>0</v>
      </c>
      <c r="K63" s="19">
        <v>4</v>
      </c>
      <c r="L63" s="19">
        <v>0</v>
      </c>
      <c r="M63" s="19">
        <v>1</v>
      </c>
      <c r="N63" s="19">
        <v>0</v>
      </c>
      <c r="O63" s="66">
        <f>SUM(G63:N63)</f>
        <v>8</v>
      </c>
      <c r="P63" s="67">
        <f>O63/$E$14</f>
        <v>0.16</v>
      </c>
      <c r="Q63" s="30" t="s">
        <v>114</v>
      </c>
      <c r="R63" s="65"/>
    </row>
    <row r="64" spans="1:18" x14ac:dyDescent="0.25">
      <c r="A64" s="21">
        <v>47</v>
      </c>
      <c r="B64" s="131" t="s">
        <v>455</v>
      </c>
      <c r="C64" s="131" t="s">
        <v>456</v>
      </c>
      <c r="D64" s="131" t="s">
        <v>63</v>
      </c>
      <c r="E64" s="41" t="s">
        <v>110</v>
      </c>
      <c r="F64" s="89" t="s">
        <v>773</v>
      </c>
      <c r="G64" s="19">
        <v>1</v>
      </c>
      <c r="H64" s="19">
        <v>0</v>
      </c>
      <c r="I64" s="19">
        <v>0</v>
      </c>
      <c r="J64" s="19">
        <v>0</v>
      </c>
      <c r="K64" s="19">
        <v>4</v>
      </c>
      <c r="L64" s="19">
        <v>1</v>
      </c>
      <c r="M64" s="19">
        <v>0</v>
      </c>
      <c r="N64" s="19">
        <v>2</v>
      </c>
      <c r="O64" s="66">
        <v>8</v>
      </c>
      <c r="P64" s="90">
        <v>0.16</v>
      </c>
      <c r="Q64" s="30" t="s">
        <v>114</v>
      </c>
      <c r="R64" s="65"/>
    </row>
    <row r="65" spans="1:18" x14ac:dyDescent="0.25">
      <c r="A65" s="21">
        <v>48</v>
      </c>
      <c r="B65" s="131" t="s">
        <v>705</v>
      </c>
      <c r="C65" s="131" t="s">
        <v>55</v>
      </c>
      <c r="D65" s="131" t="s">
        <v>28</v>
      </c>
      <c r="E65" s="41" t="s">
        <v>107</v>
      </c>
      <c r="F65" s="89" t="s">
        <v>747</v>
      </c>
      <c r="G65" s="19">
        <v>3</v>
      </c>
      <c r="H65" s="19">
        <v>0</v>
      </c>
      <c r="I65" s="19">
        <v>4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66">
        <f>SUM(G65:N65)</f>
        <v>7</v>
      </c>
      <c r="P65" s="67">
        <f>O65/$E$14</f>
        <v>0.14000000000000001</v>
      </c>
      <c r="Q65" s="30" t="s">
        <v>114</v>
      </c>
      <c r="R65" s="65"/>
    </row>
    <row r="66" spans="1:18" x14ac:dyDescent="0.25">
      <c r="A66" s="21">
        <v>49</v>
      </c>
      <c r="B66" s="131" t="s">
        <v>719</v>
      </c>
      <c r="C66" s="131" t="s">
        <v>89</v>
      </c>
      <c r="D66" s="131" t="s">
        <v>378</v>
      </c>
      <c r="E66" s="41" t="s">
        <v>130</v>
      </c>
      <c r="F66" s="89" t="s">
        <v>756</v>
      </c>
      <c r="G66" s="19">
        <v>0</v>
      </c>
      <c r="H66" s="19">
        <v>0</v>
      </c>
      <c r="I66" s="19">
        <v>2</v>
      </c>
      <c r="J66" s="19">
        <v>0</v>
      </c>
      <c r="K66" s="19">
        <v>5</v>
      </c>
      <c r="L66" s="19">
        <v>0</v>
      </c>
      <c r="M66" s="19">
        <v>0</v>
      </c>
      <c r="N66" s="19">
        <v>0</v>
      </c>
      <c r="O66" s="66">
        <f>SUM(G66:N66)</f>
        <v>7</v>
      </c>
      <c r="P66" s="67">
        <f>O66/$E$14</f>
        <v>0.14000000000000001</v>
      </c>
      <c r="Q66" s="30" t="s">
        <v>114</v>
      </c>
      <c r="R66" s="65"/>
    </row>
    <row r="67" spans="1:18" x14ac:dyDescent="0.25">
      <c r="A67" s="21">
        <v>50</v>
      </c>
      <c r="B67" s="131" t="s">
        <v>729</v>
      </c>
      <c r="C67" s="131" t="s">
        <v>730</v>
      </c>
      <c r="D67" s="131" t="s">
        <v>731</v>
      </c>
      <c r="E67" s="41" t="s">
        <v>130</v>
      </c>
      <c r="F67" s="89" t="s">
        <v>766</v>
      </c>
      <c r="G67" s="19">
        <v>2</v>
      </c>
      <c r="H67" s="19">
        <v>0</v>
      </c>
      <c r="I67" s="19">
        <v>3</v>
      </c>
      <c r="J67" s="19">
        <v>1</v>
      </c>
      <c r="K67" s="19">
        <v>0</v>
      </c>
      <c r="L67" s="19">
        <v>0</v>
      </c>
      <c r="M67" s="19">
        <v>1</v>
      </c>
      <c r="N67" s="19">
        <v>0</v>
      </c>
      <c r="O67" s="66">
        <f>SUM(G67:N67)</f>
        <v>7</v>
      </c>
      <c r="P67" s="67">
        <f>O67/$E$14</f>
        <v>0.14000000000000001</v>
      </c>
      <c r="Q67" s="30" t="s">
        <v>114</v>
      </c>
      <c r="R67" s="65"/>
    </row>
    <row r="68" spans="1:18" x14ac:dyDescent="0.25">
      <c r="A68" s="21">
        <v>51</v>
      </c>
      <c r="B68" s="131" t="s">
        <v>454</v>
      </c>
      <c r="C68" s="131" t="s">
        <v>64</v>
      </c>
      <c r="D68" s="131" t="s">
        <v>28</v>
      </c>
      <c r="E68" s="41" t="s">
        <v>110</v>
      </c>
      <c r="F68" s="89" t="s">
        <v>772</v>
      </c>
      <c r="G68" s="19">
        <v>2</v>
      </c>
      <c r="H68" s="19">
        <v>0</v>
      </c>
      <c r="I68" s="19">
        <v>3</v>
      </c>
      <c r="J68" s="19">
        <v>2</v>
      </c>
      <c r="K68" s="19">
        <v>0</v>
      </c>
      <c r="L68" s="19">
        <v>0</v>
      </c>
      <c r="M68" s="19">
        <v>0</v>
      </c>
      <c r="N68" s="19">
        <v>0</v>
      </c>
      <c r="O68" s="66">
        <v>7</v>
      </c>
      <c r="P68" s="90">
        <v>0.14000000000000001</v>
      </c>
      <c r="Q68" s="30" t="s">
        <v>114</v>
      </c>
      <c r="R68" s="65"/>
    </row>
    <row r="69" spans="1:18" x14ac:dyDescent="0.25">
      <c r="A69" s="21">
        <v>52</v>
      </c>
      <c r="B69" s="131" t="s">
        <v>457</v>
      </c>
      <c r="C69" s="131" t="s">
        <v>123</v>
      </c>
      <c r="D69" s="131" t="s">
        <v>38</v>
      </c>
      <c r="E69" s="41" t="s">
        <v>110</v>
      </c>
      <c r="F69" s="89" t="s">
        <v>774</v>
      </c>
      <c r="G69" s="19">
        <v>4</v>
      </c>
      <c r="H69" s="19">
        <v>0</v>
      </c>
      <c r="I69" s="19">
        <v>3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66">
        <v>7</v>
      </c>
      <c r="P69" s="90">
        <v>0.14000000000000001</v>
      </c>
      <c r="Q69" s="30" t="s">
        <v>114</v>
      </c>
      <c r="R69" s="65"/>
    </row>
    <row r="70" spans="1:18" x14ac:dyDescent="0.25">
      <c r="A70" s="21">
        <v>53</v>
      </c>
      <c r="B70" s="131" t="s">
        <v>458</v>
      </c>
      <c r="C70" s="131" t="s">
        <v>80</v>
      </c>
      <c r="D70" s="131" t="s">
        <v>28</v>
      </c>
      <c r="E70" s="41" t="s">
        <v>110</v>
      </c>
      <c r="F70" s="89" t="s">
        <v>775</v>
      </c>
      <c r="G70" s="19">
        <v>3</v>
      </c>
      <c r="H70" s="19">
        <v>0</v>
      </c>
      <c r="I70" s="19">
        <v>2</v>
      </c>
      <c r="J70" s="19">
        <v>0</v>
      </c>
      <c r="K70" s="19">
        <v>1</v>
      </c>
      <c r="L70" s="19">
        <v>0</v>
      </c>
      <c r="M70" s="19">
        <v>0</v>
      </c>
      <c r="N70" s="19">
        <v>0</v>
      </c>
      <c r="O70" s="66">
        <v>6</v>
      </c>
      <c r="P70" s="90">
        <v>0.12</v>
      </c>
      <c r="Q70" s="30" t="s">
        <v>114</v>
      </c>
      <c r="R70" s="65"/>
    </row>
    <row r="71" spans="1:18" x14ac:dyDescent="0.25">
      <c r="A71" s="21">
        <v>54</v>
      </c>
      <c r="B71" s="131" t="s">
        <v>463</v>
      </c>
      <c r="C71" s="131" t="s">
        <v>92</v>
      </c>
      <c r="D71" s="131" t="s">
        <v>464</v>
      </c>
      <c r="E71" s="41" t="s">
        <v>110</v>
      </c>
      <c r="F71" s="89" t="s">
        <v>780</v>
      </c>
      <c r="G71" s="19">
        <v>2</v>
      </c>
      <c r="H71" s="19">
        <v>2</v>
      </c>
      <c r="I71" s="19">
        <v>0</v>
      </c>
      <c r="J71" s="19">
        <v>0</v>
      </c>
      <c r="K71" s="19">
        <v>2</v>
      </c>
      <c r="L71" s="19">
        <v>0</v>
      </c>
      <c r="M71" s="19">
        <v>0</v>
      </c>
      <c r="N71" s="19">
        <v>0</v>
      </c>
      <c r="O71" s="66">
        <v>6</v>
      </c>
      <c r="P71" s="90">
        <v>0.12</v>
      </c>
      <c r="Q71" s="30" t="s">
        <v>114</v>
      </c>
      <c r="R71" s="65"/>
    </row>
    <row r="72" spans="1:18" x14ac:dyDescent="0.25">
      <c r="A72" s="21">
        <v>55</v>
      </c>
      <c r="B72" s="131" t="s">
        <v>391</v>
      </c>
      <c r="C72" s="131" t="s">
        <v>134</v>
      </c>
      <c r="D72" s="131" t="s">
        <v>23</v>
      </c>
      <c r="E72" s="41" t="s">
        <v>392</v>
      </c>
      <c r="F72" s="89" t="s">
        <v>520</v>
      </c>
      <c r="G72" s="19">
        <v>1</v>
      </c>
      <c r="H72" s="19">
        <v>1</v>
      </c>
      <c r="I72" s="19">
        <v>2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66">
        <f t="shared" ref="O72" si="6">SUM(G72:N72)</f>
        <v>4</v>
      </c>
      <c r="P72" s="67">
        <f t="shared" ref="P72" si="7">O72/$E$14</f>
        <v>0.08</v>
      </c>
      <c r="Q72" s="30" t="s">
        <v>114</v>
      </c>
      <c r="R72" s="65"/>
    </row>
    <row r="73" spans="1:18" ht="19.899999999999999" customHeight="1" x14ac:dyDescent="0.25">
      <c r="A73" s="58"/>
      <c r="B73" s="17"/>
      <c r="C73" s="17"/>
      <c r="D73" s="17"/>
      <c r="E73" s="11"/>
      <c r="F73" s="11"/>
      <c r="G73" s="17"/>
      <c r="H73" s="17"/>
      <c r="I73" s="17"/>
      <c r="J73" s="17"/>
      <c r="K73" s="17"/>
      <c r="L73" s="17"/>
      <c r="M73" s="17"/>
      <c r="N73" s="17"/>
      <c r="O73" s="58"/>
      <c r="P73" s="7"/>
      <c r="Q73" s="5"/>
    </row>
    <row r="74" spans="1:18" ht="20.25" customHeight="1" x14ac:dyDescent="0.25">
      <c r="A74" s="33"/>
      <c r="B74" s="33"/>
      <c r="C74" s="33"/>
      <c r="D74" s="11"/>
      <c r="E74" s="11"/>
      <c r="F74" s="11"/>
      <c r="G74" s="17"/>
      <c r="H74" s="61"/>
      <c r="I74" s="61"/>
      <c r="J74" s="61"/>
      <c r="K74" s="61"/>
      <c r="L74" s="61"/>
      <c r="M74" s="61"/>
      <c r="N74" s="61"/>
      <c r="O74" s="61"/>
    </row>
    <row r="75" spans="1:18" ht="15.75" x14ac:dyDescent="0.25">
      <c r="A75" s="3" t="s">
        <v>366</v>
      </c>
      <c r="B75" s="44"/>
      <c r="C75" s="52" t="s">
        <v>402</v>
      </c>
      <c r="D75" s="124" t="s">
        <v>403</v>
      </c>
      <c r="E75" s="124"/>
      <c r="F75" s="56"/>
      <c r="G75" s="17"/>
      <c r="H75" s="50"/>
      <c r="I75" s="50"/>
      <c r="J75" s="50"/>
      <c r="K75" s="50"/>
      <c r="L75" s="50"/>
      <c r="M75" s="50"/>
      <c r="N75" s="50"/>
      <c r="O75" s="61"/>
    </row>
    <row r="76" spans="1:18" ht="19.899999999999999" customHeight="1" x14ac:dyDescent="0.25">
      <c r="A76" s="2"/>
      <c r="B76" s="2"/>
      <c r="C76" s="60" t="s">
        <v>367</v>
      </c>
      <c r="D76" s="116" t="s">
        <v>359</v>
      </c>
      <c r="E76" s="116"/>
      <c r="F76" s="116"/>
      <c r="G76" s="17"/>
      <c r="H76" s="125"/>
      <c r="I76" s="125"/>
      <c r="J76" s="125"/>
      <c r="K76" s="125"/>
      <c r="L76" s="125"/>
      <c r="M76" s="125"/>
      <c r="N76" s="125"/>
      <c r="O76" s="125"/>
    </row>
    <row r="77" spans="1:18" ht="19.899999999999999" customHeight="1" x14ac:dyDescent="0.25">
      <c r="A77" s="3" t="s">
        <v>368</v>
      </c>
      <c r="B77" s="44"/>
      <c r="C77" s="52" t="s">
        <v>404</v>
      </c>
      <c r="D77" s="124" t="s">
        <v>404</v>
      </c>
      <c r="E77" s="124"/>
      <c r="F77" s="57"/>
      <c r="G77" s="17"/>
      <c r="H77" s="50"/>
      <c r="I77" s="50"/>
      <c r="J77" s="50"/>
      <c r="K77" s="50"/>
      <c r="L77" s="50"/>
      <c r="M77" s="50"/>
      <c r="N77" s="50"/>
      <c r="O77" s="61"/>
    </row>
    <row r="78" spans="1:18" ht="19.899999999999999" customHeight="1" x14ac:dyDescent="0.25">
      <c r="A78" s="44"/>
      <c r="B78" s="44"/>
      <c r="C78" s="60" t="s">
        <v>367</v>
      </c>
      <c r="D78" s="116" t="s">
        <v>359</v>
      </c>
      <c r="E78" s="116"/>
      <c r="F78" s="116"/>
      <c r="G78" s="17"/>
      <c r="H78" s="61"/>
      <c r="I78" s="61"/>
      <c r="J78" s="61"/>
      <c r="K78" s="61"/>
      <c r="L78" s="61"/>
      <c r="M78" s="61"/>
      <c r="N78" s="61"/>
      <c r="O78" s="61"/>
    </row>
    <row r="79" spans="1:18" ht="19.899999999999999" customHeight="1" x14ac:dyDescent="0.25"/>
  </sheetData>
  <autoFilter ref="A17:Q17">
    <sortState ref="A18:Q113">
      <sortCondition descending="1" ref="O17"/>
    </sortState>
  </autoFilter>
  <mergeCells count="19">
    <mergeCell ref="J7:Q7"/>
    <mergeCell ref="A1:Q1"/>
    <mergeCell ref="A3:Q3"/>
    <mergeCell ref="A5:I5"/>
    <mergeCell ref="J5:Q5"/>
    <mergeCell ref="J6:Q6"/>
    <mergeCell ref="D78:F78"/>
    <mergeCell ref="J8:Q8"/>
    <mergeCell ref="A10:D10"/>
    <mergeCell ref="E10:G10"/>
    <mergeCell ref="A12:D12"/>
    <mergeCell ref="E12:G12"/>
    <mergeCell ref="A14:D14"/>
    <mergeCell ref="E14:G14"/>
    <mergeCell ref="G16:N16"/>
    <mergeCell ref="D75:E75"/>
    <mergeCell ref="D76:F76"/>
    <mergeCell ref="H76:O76"/>
    <mergeCell ref="D77:E77"/>
  </mergeCells>
  <phoneticPr fontId="11" type="noConversion"/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180" verticalDpi="180" r:id="rId1"/>
  <headerFooter>
    <oddFooter>&amp;C&amp;P из &amp;N</oddFooter>
  </headerFooter>
  <rowBreaks count="1" manualBreakCount="1">
    <brk id="64" max="2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Q18:Q72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8"/>
  <sheetViews>
    <sheetView view="pageBreakPreview" topLeftCell="A8" zoomScaleSheetLayoutView="100" workbookViewId="0">
      <selection activeCell="B18" sqref="B18:D41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127" t="s">
        <v>401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x14ac:dyDescent="0.25">
      <c r="A4" s="68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9"/>
      <c r="P4" s="69"/>
      <c r="Q4" s="71"/>
      <c r="R4" s="71"/>
      <c r="S4" s="71"/>
    </row>
    <row r="5" spans="1:19" ht="18.75" x14ac:dyDescent="0.25">
      <c r="A5" s="128" t="s">
        <v>11</v>
      </c>
      <c r="B5" s="128"/>
      <c r="C5" s="128"/>
      <c r="D5" s="128"/>
      <c r="E5" s="128"/>
      <c r="F5" s="128"/>
      <c r="G5" s="128"/>
      <c r="H5" s="128"/>
      <c r="I5" s="128"/>
      <c r="J5" s="126" t="s">
        <v>510</v>
      </c>
      <c r="K5" s="126"/>
      <c r="L5" s="126"/>
      <c r="M5" s="126"/>
      <c r="N5" s="126"/>
      <c r="O5" s="126"/>
      <c r="P5" s="126"/>
      <c r="Q5" s="126"/>
      <c r="R5" s="126"/>
      <c r="S5" s="126"/>
    </row>
    <row r="6" spans="1:19" x14ac:dyDescent="0.25">
      <c r="A6" s="68"/>
      <c r="B6" s="69"/>
      <c r="C6" s="69"/>
      <c r="D6" s="69"/>
      <c r="E6" s="72"/>
      <c r="F6" s="72"/>
      <c r="G6" s="69"/>
      <c r="H6" s="69"/>
      <c r="I6" s="69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68"/>
      <c r="B7" s="69"/>
      <c r="C7" s="69"/>
      <c r="D7" s="69"/>
      <c r="E7" s="72"/>
      <c r="F7" s="72"/>
      <c r="G7" s="69"/>
      <c r="H7" s="69"/>
      <c r="I7" s="69"/>
      <c r="J7" s="126" t="s">
        <v>358</v>
      </c>
      <c r="K7" s="126"/>
      <c r="L7" s="126"/>
      <c r="M7" s="126"/>
      <c r="N7" s="126"/>
      <c r="O7" s="126"/>
      <c r="P7" s="126"/>
      <c r="Q7" s="126"/>
      <c r="R7" s="126"/>
      <c r="S7" s="126"/>
    </row>
    <row r="8" spans="1:19" x14ac:dyDescent="0.25">
      <c r="A8" s="68"/>
      <c r="B8" s="69"/>
      <c r="C8" s="69"/>
      <c r="D8" s="69"/>
      <c r="E8" s="72"/>
      <c r="F8" s="72"/>
      <c r="G8" s="69"/>
      <c r="H8" s="69"/>
      <c r="I8" s="69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68"/>
      <c r="B9" s="69"/>
      <c r="C9" s="69"/>
      <c r="D9" s="69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  <c r="R9" s="71"/>
      <c r="S9" s="71"/>
    </row>
    <row r="10" spans="1:19" ht="15.75" x14ac:dyDescent="0.25">
      <c r="A10" s="118" t="s">
        <v>6</v>
      </c>
      <c r="B10" s="118"/>
      <c r="C10" s="118"/>
      <c r="D10" s="118"/>
      <c r="E10" s="119">
        <v>45190</v>
      </c>
      <c r="F10" s="119"/>
      <c r="G10" s="120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71"/>
      <c r="S10" s="71"/>
    </row>
    <row r="11" spans="1:19" ht="15.75" x14ac:dyDescent="0.25">
      <c r="A11" s="73"/>
      <c r="B11" s="74"/>
      <c r="C11" s="74"/>
      <c r="D11" s="74"/>
      <c r="E11" s="75"/>
      <c r="F11" s="75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71"/>
      <c r="S11" s="71"/>
    </row>
    <row r="12" spans="1:19" ht="15.75" x14ac:dyDescent="0.25">
      <c r="A12" s="118" t="s">
        <v>369</v>
      </c>
      <c r="B12" s="118"/>
      <c r="C12" s="118"/>
      <c r="D12" s="118"/>
      <c r="E12" s="121">
        <v>24</v>
      </c>
      <c r="F12" s="121"/>
      <c r="G12" s="121"/>
      <c r="H12" s="74" t="s">
        <v>13</v>
      </c>
      <c r="I12" s="69"/>
      <c r="J12" s="69"/>
      <c r="K12" s="69"/>
      <c r="L12" s="69"/>
      <c r="M12" s="69"/>
      <c r="N12" s="69"/>
      <c r="O12" s="69"/>
      <c r="P12" s="69"/>
      <c r="Q12" s="71"/>
      <c r="R12" s="71"/>
      <c r="S12" s="71"/>
    </row>
    <row r="13" spans="1:19" ht="15.75" x14ac:dyDescent="0.25">
      <c r="A13" s="73"/>
      <c r="B13" s="74"/>
      <c r="C13" s="74"/>
      <c r="D13" s="74"/>
      <c r="E13" s="75"/>
      <c r="F13" s="75"/>
      <c r="G13" s="76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71"/>
      <c r="S13" s="71"/>
    </row>
    <row r="14" spans="1:19" ht="15.75" x14ac:dyDescent="0.25">
      <c r="A14" s="118" t="s">
        <v>370</v>
      </c>
      <c r="B14" s="118"/>
      <c r="C14" s="118"/>
      <c r="D14" s="118"/>
      <c r="E14" s="121">
        <v>50</v>
      </c>
      <c r="F14" s="121"/>
      <c r="G14" s="121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2" t="s">
        <v>17</v>
      </c>
      <c r="H16" s="123"/>
      <c r="I16" s="123"/>
      <c r="J16" s="123"/>
      <c r="K16" s="123"/>
      <c r="L16" s="123"/>
      <c r="M16" s="123"/>
      <c r="N16" s="123"/>
      <c r="O16" s="123"/>
      <c r="P16" s="129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v>1</v>
      </c>
      <c r="B18" s="132" t="s">
        <v>783</v>
      </c>
      <c r="C18" s="132" t="s">
        <v>784</v>
      </c>
      <c r="D18" s="131" t="s">
        <v>785</v>
      </c>
      <c r="E18" s="41" t="s">
        <v>786</v>
      </c>
      <c r="F18" s="41" t="s">
        <v>843</v>
      </c>
      <c r="G18" s="19">
        <v>3</v>
      </c>
      <c r="H18" s="96">
        <v>3</v>
      </c>
      <c r="I18" s="19">
        <v>8</v>
      </c>
      <c r="J18" s="19">
        <v>2</v>
      </c>
      <c r="K18" s="19">
        <v>8</v>
      </c>
      <c r="L18" s="19">
        <v>5</v>
      </c>
      <c r="M18" s="19">
        <v>5</v>
      </c>
      <c r="N18" s="19">
        <v>2</v>
      </c>
      <c r="O18" s="19"/>
      <c r="P18" s="19"/>
      <c r="Q18" s="21">
        <f t="shared" ref="Q18:Q41" si="0">SUM(G18:P18)</f>
        <v>36</v>
      </c>
      <c r="R18" s="8">
        <f t="shared" ref="R18:R41" si="1">Q18/$E$14</f>
        <v>0.72</v>
      </c>
      <c r="S18" s="30" t="s">
        <v>113</v>
      </c>
    </row>
    <row r="19" spans="1:19" x14ac:dyDescent="0.25">
      <c r="A19" s="21">
        <v>2</v>
      </c>
      <c r="B19" s="132" t="s">
        <v>787</v>
      </c>
      <c r="C19" s="132" t="s">
        <v>123</v>
      </c>
      <c r="D19" s="132" t="s">
        <v>839</v>
      </c>
      <c r="E19" s="41" t="s">
        <v>788</v>
      </c>
      <c r="F19" s="41" t="s">
        <v>789</v>
      </c>
      <c r="G19" s="19">
        <v>4</v>
      </c>
      <c r="H19" s="96">
        <v>3</v>
      </c>
      <c r="I19" s="19">
        <v>6</v>
      </c>
      <c r="J19" s="19">
        <v>1</v>
      </c>
      <c r="K19" s="19">
        <v>8</v>
      </c>
      <c r="L19" s="19">
        <v>3</v>
      </c>
      <c r="M19" s="19">
        <v>3</v>
      </c>
      <c r="N19" s="19">
        <v>5</v>
      </c>
      <c r="O19" s="19"/>
      <c r="P19" s="19"/>
      <c r="Q19" s="21">
        <f t="shared" si="0"/>
        <v>33</v>
      </c>
      <c r="R19" s="8">
        <f t="shared" si="1"/>
        <v>0.66</v>
      </c>
      <c r="S19" s="30" t="s">
        <v>112</v>
      </c>
    </row>
    <row r="20" spans="1:19" x14ac:dyDescent="0.25">
      <c r="A20" s="21">
        <v>3</v>
      </c>
      <c r="B20" s="132" t="s">
        <v>828</v>
      </c>
      <c r="C20" s="132" t="s">
        <v>86</v>
      </c>
      <c r="D20" s="132" t="s">
        <v>624</v>
      </c>
      <c r="E20" s="41" t="s">
        <v>788</v>
      </c>
      <c r="F20" s="41" t="s">
        <v>829</v>
      </c>
      <c r="G20" s="19">
        <v>3</v>
      </c>
      <c r="H20" s="97" t="s">
        <v>656</v>
      </c>
      <c r="I20" s="19">
        <v>7</v>
      </c>
      <c r="J20" s="19">
        <v>2</v>
      </c>
      <c r="K20" s="19">
        <v>8</v>
      </c>
      <c r="L20" s="19">
        <v>6</v>
      </c>
      <c r="M20" s="19">
        <v>2</v>
      </c>
      <c r="N20" s="19">
        <v>2</v>
      </c>
      <c r="O20" s="19"/>
      <c r="P20" s="19"/>
      <c r="Q20" s="21">
        <f t="shared" si="0"/>
        <v>30</v>
      </c>
      <c r="R20" s="8">
        <f t="shared" si="1"/>
        <v>0.6</v>
      </c>
      <c r="S20" s="30" t="s">
        <v>112</v>
      </c>
    </row>
    <row r="21" spans="1:19" x14ac:dyDescent="0.25">
      <c r="A21" s="21">
        <v>4</v>
      </c>
      <c r="B21" s="132" t="s">
        <v>790</v>
      </c>
      <c r="C21" s="132" t="s">
        <v>791</v>
      </c>
      <c r="D21" s="132" t="s">
        <v>33</v>
      </c>
      <c r="E21" s="55" t="s">
        <v>786</v>
      </c>
      <c r="F21" s="55" t="s">
        <v>792</v>
      </c>
      <c r="G21" s="19">
        <v>3</v>
      </c>
      <c r="H21" s="96">
        <v>3</v>
      </c>
      <c r="I21" s="19">
        <v>6</v>
      </c>
      <c r="J21" s="19">
        <v>1</v>
      </c>
      <c r="K21" s="19">
        <v>4</v>
      </c>
      <c r="L21" s="19">
        <v>7</v>
      </c>
      <c r="M21" s="19">
        <v>3</v>
      </c>
      <c r="N21" s="19">
        <v>2</v>
      </c>
      <c r="O21" s="19"/>
      <c r="P21" s="19"/>
      <c r="Q21" s="21">
        <f t="shared" si="0"/>
        <v>29</v>
      </c>
      <c r="R21" s="8">
        <f t="shared" si="1"/>
        <v>0.57999999999999996</v>
      </c>
      <c r="S21" s="30" t="s">
        <v>112</v>
      </c>
    </row>
    <row r="22" spans="1:19" x14ac:dyDescent="0.25">
      <c r="A22" s="21">
        <f t="shared" ref="A22:A40" si="2">ROW(A5)</f>
        <v>5</v>
      </c>
      <c r="B22" s="132" t="s">
        <v>822</v>
      </c>
      <c r="C22" s="132" t="s">
        <v>92</v>
      </c>
      <c r="D22" s="132" t="s">
        <v>603</v>
      </c>
      <c r="E22" s="95" t="s">
        <v>814</v>
      </c>
      <c r="F22" s="95" t="s">
        <v>823</v>
      </c>
      <c r="G22" s="19">
        <v>3</v>
      </c>
      <c r="H22" s="97" t="s">
        <v>656</v>
      </c>
      <c r="I22" s="19">
        <v>6</v>
      </c>
      <c r="J22" s="19">
        <v>1</v>
      </c>
      <c r="K22" s="19">
        <v>8</v>
      </c>
      <c r="L22" s="19">
        <v>0</v>
      </c>
      <c r="M22" s="19">
        <v>0</v>
      </c>
      <c r="N22" s="19">
        <v>11</v>
      </c>
      <c r="O22" s="19"/>
      <c r="P22" s="19"/>
      <c r="Q22" s="21">
        <f t="shared" si="0"/>
        <v>29</v>
      </c>
      <c r="R22" s="8">
        <f t="shared" si="1"/>
        <v>0.57999999999999996</v>
      </c>
      <c r="S22" s="30" t="s">
        <v>112</v>
      </c>
    </row>
    <row r="23" spans="1:19" x14ac:dyDescent="0.25">
      <c r="A23" s="21">
        <v>6</v>
      </c>
      <c r="B23" s="132" t="s">
        <v>837</v>
      </c>
      <c r="C23" s="132" t="s">
        <v>497</v>
      </c>
      <c r="D23" s="132" t="s">
        <v>58</v>
      </c>
      <c r="E23" s="89" t="s">
        <v>786</v>
      </c>
      <c r="F23" s="89" t="s">
        <v>838</v>
      </c>
      <c r="G23" s="19">
        <v>3</v>
      </c>
      <c r="H23" s="97" t="s">
        <v>656</v>
      </c>
      <c r="I23" s="19">
        <v>7</v>
      </c>
      <c r="J23" s="19">
        <v>2</v>
      </c>
      <c r="K23" s="19">
        <v>8</v>
      </c>
      <c r="L23" s="19">
        <v>4</v>
      </c>
      <c r="M23" s="19">
        <v>3</v>
      </c>
      <c r="N23" s="19">
        <v>2</v>
      </c>
      <c r="O23" s="19"/>
      <c r="P23" s="19"/>
      <c r="Q23" s="21">
        <f t="shared" si="0"/>
        <v>29</v>
      </c>
      <c r="R23" s="8">
        <f t="shared" si="1"/>
        <v>0.57999999999999996</v>
      </c>
      <c r="S23" s="30" t="s">
        <v>112</v>
      </c>
    </row>
    <row r="24" spans="1:19" x14ac:dyDescent="0.25">
      <c r="A24" s="21">
        <f t="shared" si="2"/>
        <v>7</v>
      </c>
      <c r="B24" s="132" t="s">
        <v>793</v>
      </c>
      <c r="C24" s="132" t="s">
        <v>203</v>
      </c>
      <c r="D24" s="132" t="s">
        <v>794</v>
      </c>
      <c r="E24" s="91" t="s">
        <v>786</v>
      </c>
      <c r="F24" s="91" t="s">
        <v>795</v>
      </c>
      <c r="G24" s="19">
        <v>4</v>
      </c>
      <c r="H24" s="96">
        <v>2</v>
      </c>
      <c r="I24" s="19">
        <v>6</v>
      </c>
      <c r="J24" s="19">
        <v>2</v>
      </c>
      <c r="K24" s="19">
        <v>6</v>
      </c>
      <c r="L24" s="19">
        <v>0</v>
      </c>
      <c r="M24" s="19">
        <v>1</v>
      </c>
      <c r="N24" s="19">
        <v>2</v>
      </c>
      <c r="O24" s="19"/>
      <c r="P24" s="19"/>
      <c r="Q24" s="21">
        <f t="shared" si="0"/>
        <v>23</v>
      </c>
      <c r="R24" s="8">
        <f t="shared" si="1"/>
        <v>0.46</v>
      </c>
      <c r="S24" s="30" t="s">
        <v>112</v>
      </c>
    </row>
    <row r="25" spans="1:19" x14ac:dyDescent="0.25">
      <c r="A25" s="21">
        <v>8</v>
      </c>
      <c r="B25" s="132" t="s">
        <v>840</v>
      </c>
      <c r="C25" s="132" t="s">
        <v>73</v>
      </c>
      <c r="D25" s="132" t="s">
        <v>72</v>
      </c>
      <c r="E25" s="89" t="s">
        <v>788</v>
      </c>
      <c r="F25" s="89" t="s">
        <v>796</v>
      </c>
      <c r="G25" s="19">
        <v>1</v>
      </c>
      <c r="H25" s="96">
        <v>2</v>
      </c>
      <c r="I25" s="19">
        <v>3</v>
      </c>
      <c r="J25" s="85">
        <v>0</v>
      </c>
      <c r="K25" s="19">
        <v>6</v>
      </c>
      <c r="L25" s="19">
        <v>0</v>
      </c>
      <c r="M25" s="19">
        <v>2</v>
      </c>
      <c r="N25" s="19">
        <v>7</v>
      </c>
      <c r="O25" s="19"/>
      <c r="P25" s="19"/>
      <c r="Q25" s="21">
        <f t="shared" si="0"/>
        <v>21</v>
      </c>
      <c r="R25" s="8">
        <f t="shared" si="1"/>
        <v>0.42</v>
      </c>
      <c r="S25" s="30" t="s">
        <v>112</v>
      </c>
    </row>
    <row r="26" spans="1:19" x14ac:dyDescent="0.25">
      <c r="A26" s="21">
        <f t="shared" si="2"/>
        <v>9</v>
      </c>
      <c r="B26" s="132" t="s">
        <v>830</v>
      </c>
      <c r="C26" s="132" t="s">
        <v>385</v>
      </c>
      <c r="D26" s="132" t="s">
        <v>58</v>
      </c>
      <c r="E26" s="89" t="s">
        <v>798</v>
      </c>
      <c r="F26" s="89" t="s">
        <v>831</v>
      </c>
      <c r="G26" s="19">
        <v>3</v>
      </c>
      <c r="H26" s="97" t="s">
        <v>656</v>
      </c>
      <c r="I26" s="19">
        <v>8</v>
      </c>
      <c r="J26" s="19">
        <v>1</v>
      </c>
      <c r="K26" s="19">
        <v>6</v>
      </c>
      <c r="L26" s="19">
        <v>0</v>
      </c>
      <c r="M26" s="19">
        <v>2</v>
      </c>
      <c r="N26" s="19">
        <v>1</v>
      </c>
      <c r="O26" s="19"/>
      <c r="P26" s="19"/>
      <c r="Q26" s="21">
        <f t="shared" si="0"/>
        <v>21</v>
      </c>
      <c r="R26" s="8">
        <f t="shared" si="1"/>
        <v>0.42</v>
      </c>
      <c r="S26" s="30" t="s">
        <v>112</v>
      </c>
    </row>
    <row r="27" spans="1:19" x14ac:dyDescent="0.25">
      <c r="A27" s="21">
        <v>10</v>
      </c>
      <c r="B27" s="132" t="s">
        <v>797</v>
      </c>
      <c r="C27" s="132" t="s">
        <v>86</v>
      </c>
      <c r="D27" s="132" t="s">
        <v>100</v>
      </c>
      <c r="E27" s="89" t="s">
        <v>798</v>
      </c>
      <c r="F27" s="89" t="s">
        <v>801</v>
      </c>
      <c r="G27" s="19">
        <v>3</v>
      </c>
      <c r="H27" s="96">
        <v>2</v>
      </c>
      <c r="I27" s="19">
        <v>6</v>
      </c>
      <c r="J27" s="19">
        <v>0</v>
      </c>
      <c r="K27" s="19">
        <v>2</v>
      </c>
      <c r="L27" s="19">
        <v>1</v>
      </c>
      <c r="M27" s="19">
        <v>3</v>
      </c>
      <c r="N27" s="19">
        <v>2</v>
      </c>
      <c r="O27" s="19"/>
      <c r="P27" s="19"/>
      <c r="Q27" s="21">
        <f t="shared" si="0"/>
        <v>19</v>
      </c>
      <c r="R27" s="8">
        <f t="shared" si="1"/>
        <v>0.38</v>
      </c>
      <c r="S27" s="30" t="s">
        <v>112</v>
      </c>
    </row>
    <row r="28" spans="1:19" x14ac:dyDescent="0.25">
      <c r="A28" s="21">
        <f t="shared" si="2"/>
        <v>11</v>
      </c>
      <c r="B28" s="132" t="s">
        <v>834</v>
      </c>
      <c r="C28" s="132" t="s">
        <v>835</v>
      </c>
      <c r="D28" s="132" t="s">
        <v>52</v>
      </c>
      <c r="E28" s="89" t="s">
        <v>786</v>
      </c>
      <c r="F28" s="89" t="s">
        <v>836</v>
      </c>
      <c r="G28" s="19">
        <v>3</v>
      </c>
      <c r="H28" s="97" t="s">
        <v>645</v>
      </c>
      <c r="I28" s="19">
        <v>6</v>
      </c>
      <c r="J28" s="19">
        <v>1</v>
      </c>
      <c r="K28" s="19">
        <v>7</v>
      </c>
      <c r="L28" s="19">
        <v>0</v>
      </c>
      <c r="M28" s="19">
        <v>1</v>
      </c>
      <c r="N28" s="19">
        <v>1</v>
      </c>
      <c r="O28" s="19"/>
      <c r="P28" s="19"/>
      <c r="Q28" s="21">
        <f t="shared" si="0"/>
        <v>19</v>
      </c>
      <c r="R28" s="8">
        <f t="shared" si="1"/>
        <v>0.38</v>
      </c>
      <c r="S28" s="30" t="s">
        <v>112</v>
      </c>
    </row>
    <row r="29" spans="1:19" x14ac:dyDescent="0.25">
      <c r="A29" s="21">
        <v>12</v>
      </c>
      <c r="B29" s="132" t="s">
        <v>810</v>
      </c>
      <c r="C29" s="132" t="s">
        <v>73</v>
      </c>
      <c r="D29" s="132" t="s">
        <v>58</v>
      </c>
      <c r="E29" s="89" t="s">
        <v>788</v>
      </c>
      <c r="F29" s="89" t="s">
        <v>811</v>
      </c>
      <c r="G29" s="19">
        <v>1</v>
      </c>
      <c r="H29" s="97" t="s">
        <v>812</v>
      </c>
      <c r="I29" s="19">
        <v>6</v>
      </c>
      <c r="J29" s="19">
        <v>2</v>
      </c>
      <c r="K29" s="19">
        <v>7</v>
      </c>
      <c r="L29" s="19">
        <v>0</v>
      </c>
      <c r="M29" s="19">
        <v>1</v>
      </c>
      <c r="N29" s="19">
        <v>1</v>
      </c>
      <c r="O29" s="19"/>
      <c r="P29" s="19"/>
      <c r="Q29" s="21">
        <f t="shared" si="0"/>
        <v>18</v>
      </c>
      <c r="R29" s="8">
        <f t="shared" si="1"/>
        <v>0.36</v>
      </c>
      <c r="S29" s="30" t="s">
        <v>112</v>
      </c>
    </row>
    <row r="30" spans="1:19" x14ac:dyDescent="0.25">
      <c r="A30" s="21">
        <f t="shared" si="2"/>
        <v>13</v>
      </c>
      <c r="B30" s="132" t="s">
        <v>799</v>
      </c>
      <c r="C30" s="132" t="s">
        <v>134</v>
      </c>
      <c r="D30" s="132" t="s">
        <v>51</v>
      </c>
      <c r="E30" s="89" t="s">
        <v>788</v>
      </c>
      <c r="F30" s="89" t="s">
        <v>800</v>
      </c>
      <c r="G30" s="19">
        <v>0</v>
      </c>
      <c r="H30" s="96">
        <v>1</v>
      </c>
      <c r="I30" s="19">
        <v>4</v>
      </c>
      <c r="J30" s="19">
        <v>1</v>
      </c>
      <c r="K30" s="19">
        <v>6</v>
      </c>
      <c r="L30" s="19">
        <v>0</v>
      </c>
      <c r="M30" s="19">
        <v>0</v>
      </c>
      <c r="N30" s="19">
        <v>5</v>
      </c>
      <c r="O30" s="19"/>
      <c r="P30" s="19"/>
      <c r="Q30" s="21">
        <f t="shared" si="0"/>
        <v>17</v>
      </c>
      <c r="R30" s="8">
        <f t="shared" si="1"/>
        <v>0.34</v>
      </c>
      <c r="S30" s="30" t="s">
        <v>112</v>
      </c>
    </row>
    <row r="31" spans="1:19" x14ac:dyDescent="0.25">
      <c r="A31" s="21">
        <v>14</v>
      </c>
      <c r="B31" s="132" t="s">
        <v>818</v>
      </c>
      <c r="C31" s="132" t="s">
        <v>86</v>
      </c>
      <c r="D31" s="132" t="s">
        <v>33</v>
      </c>
      <c r="E31" s="89" t="s">
        <v>814</v>
      </c>
      <c r="F31" s="89" t="s">
        <v>819</v>
      </c>
      <c r="G31" s="19">
        <v>3</v>
      </c>
      <c r="H31" s="97" t="s">
        <v>656</v>
      </c>
      <c r="I31" s="19">
        <v>3</v>
      </c>
      <c r="J31" s="19">
        <v>2</v>
      </c>
      <c r="K31" s="19">
        <v>7</v>
      </c>
      <c r="L31" s="19">
        <v>0</v>
      </c>
      <c r="M31" s="19">
        <v>1</v>
      </c>
      <c r="N31" s="19">
        <v>1</v>
      </c>
      <c r="O31" s="19"/>
      <c r="P31" s="19"/>
      <c r="Q31" s="21">
        <f t="shared" si="0"/>
        <v>17</v>
      </c>
      <c r="R31" s="8">
        <f t="shared" si="1"/>
        <v>0.34</v>
      </c>
      <c r="S31" s="30" t="s">
        <v>112</v>
      </c>
    </row>
    <row r="32" spans="1:19" x14ac:dyDescent="0.25">
      <c r="A32" s="21">
        <f t="shared" si="2"/>
        <v>15</v>
      </c>
      <c r="B32" s="132" t="s">
        <v>832</v>
      </c>
      <c r="C32" s="132" t="s">
        <v>385</v>
      </c>
      <c r="D32" s="132" t="s">
        <v>58</v>
      </c>
      <c r="E32" s="89" t="s">
        <v>798</v>
      </c>
      <c r="F32" s="89" t="s">
        <v>833</v>
      </c>
      <c r="G32" s="19">
        <v>3</v>
      </c>
      <c r="H32" s="97" t="s">
        <v>656</v>
      </c>
      <c r="I32" s="19">
        <v>5</v>
      </c>
      <c r="J32" s="19">
        <v>1</v>
      </c>
      <c r="K32" s="19">
        <v>6</v>
      </c>
      <c r="L32" s="19">
        <v>0</v>
      </c>
      <c r="M32" s="19">
        <v>2</v>
      </c>
      <c r="N32" s="19">
        <v>0</v>
      </c>
      <c r="O32" s="19"/>
      <c r="P32" s="19"/>
      <c r="Q32" s="21">
        <f t="shared" si="0"/>
        <v>17</v>
      </c>
      <c r="R32" s="8">
        <f t="shared" si="1"/>
        <v>0.34</v>
      </c>
      <c r="S32" s="30" t="s">
        <v>112</v>
      </c>
    </row>
    <row r="33" spans="1:19" x14ac:dyDescent="0.25">
      <c r="A33" s="21">
        <v>16</v>
      </c>
      <c r="B33" s="132" t="s">
        <v>841</v>
      </c>
      <c r="C33" s="132" t="s">
        <v>824</v>
      </c>
      <c r="D33" s="132" t="s">
        <v>378</v>
      </c>
      <c r="E33" s="89" t="s">
        <v>814</v>
      </c>
      <c r="F33" s="89" t="s">
        <v>825</v>
      </c>
      <c r="G33" s="19">
        <v>3</v>
      </c>
      <c r="H33" s="97" t="s">
        <v>656</v>
      </c>
      <c r="I33" s="19">
        <v>4</v>
      </c>
      <c r="J33" s="19">
        <v>1</v>
      </c>
      <c r="K33" s="19">
        <v>6</v>
      </c>
      <c r="L33" s="19">
        <v>0</v>
      </c>
      <c r="M33" s="19">
        <v>2</v>
      </c>
      <c r="N33" s="19">
        <v>0</v>
      </c>
      <c r="O33" s="19"/>
      <c r="P33" s="19"/>
      <c r="Q33" s="21">
        <f t="shared" si="0"/>
        <v>16</v>
      </c>
      <c r="R33" s="8">
        <f t="shared" si="1"/>
        <v>0.32</v>
      </c>
      <c r="S33" s="30" t="s">
        <v>112</v>
      </c>
    </row>
    <row r="34" spans="1:19" x14ac:dyDescent="0.25">
      <c r="A34" s="21">
        <f t="shared" si="2"/>
        <v>17</v>
      </c>
      <c r="B34" s="132" t="s">
        <v>802</v>
      </c>
      <c r="C34" s="132" t="s">
        <v>586</v>
      </c>
      <c r="D34" s="132" t="s">
        <v>494</v>
      </c>
      <c r="E34" s="89" t="s">
        <v>798</v>
      </c>
      <c r="F34" s="89" t="s">
        <v>803</v>
      </c>
      <c r="G34" s="19">
        <v>0</v>
      </c>
      <c r="H34" s="96">
        <v>1</v>
      </c>
      <c r="I34" s="19">
        <v>3</v>
      </c>
      <c r="J34" s="19">
        <v>1</v>
      </c>
      <c r="K34" s="19">
        <v>4</v>
      </c>
      <c r="L34" s="19">
        <v>1</v>
      </c>
      <c r="M34" s="19">
        <v>3</v>
      </c>
      <c r="N34" s="19">
        <v>2</v>
      </c>
      <c r="O34" s="19"/>
      <c r="P34" s="19"/>
      <c r="Q34" s="21">
        <f t="shared" si="0"/>
        <v>15</v>
      </c>
      <c r="R34" s="8">
        <f t="shared" si="1"/>
        <v>0.3</v>
      </c>
      <c r="S34" s="30" t="s">
        <v>112</v>
      </c>
    </row>
    <row r="35" spans="1:19" x14ac:dyDescent="0.25">
      <c r="A35" s="21">
        <v>18</v>
      </c>
      <c r="B35" s="132" t="s">
        <v>813</v>
      </c>
      <c r="C35" s="132" t="s">
        <v>39</v>
      </c>
      <c r="D35" s="132" t="s">
        <v>27</v>
      </c>
      <c r="E35" s="89" t="s">
        <v>814</v>
      </c>
      <c r="F35" s="89" t="s">
        <v>815</v>
      </c>
      <c r="G35" s="19">
        <v>1</v>
      </c>
      <c r="H35" s="97" t="s">
        <v>665</v>
      </c>
      <c r="I35" s="19">
        <v>5</v>
      </c>
      <c r="J35" s="19">
        <v>1</v>
      </c>
      <c r="K35" s="19">
        <v>4</v>
      </c>
      <c r="L35" s="19">
        <v>0</v>
      </c>
      <c r="M35" s="19">
        <v>1</v>
      </c>
      <c r="N35" s="19">
        <v>3</v>
      </c>
      <c r="O35" s="19"/>
      <c r="P35" s="19"/>
      <c r="Q35" s="21">
        <f t="shared" si="0"/>
        <v>15</v>
      </c>
      <c r="R35" s="8">
        <f t="shared" si="1"/>
        <v>0.3</v>
      </c>
      <c r="S35" s="30" t="s">
        <v>112</v>
      </c>
    </row>
    <row r="36" spans="1:19" x14ac:dyDescent="0.25">
      <c r="A36" s="21">
        <f t="shared" si="2"/>
        <v>19</v>
      </c>
      <c r="B36" s="132" t="s">
        <v>804</v>
      </c>
      <c r="C36" s="132" t="s">
        <v>71</v>
      </c>
      <c r="D36" s="132" t="s">
        <v>72</v>
      </c>
      <c r="E36" s="89" t="s">
        <v>798</v>
      </c>
      <c r="F36" s="89" t="s">
        <v>805</v>
      </c>
      <c r="G36" s="19">
        <v>0</v>
      </c>
      <c r="H36" s="96">
        <v>1</v>
      </c>
      <c r="I36" s="19">
        <v>4</v>
      </c>
      <c r="J36" s="19">
        <v>0</v>
      </c>
      <c r="K36" s="19">
        <v>6</v>
      </c>
      <c r="L36" s="19">
        <v>0</v>
      </c>
      <c r="M36" s="19">
        <v>1</v>
      </c>
      <c r="N36" s="19">
        <v>2</v>
      </c>
      <c r="O36" s="19"/>
      <c r="P36" s="19"/>
      <c r="Q36" s="21">
        <f t="shared" si="0"/>
        <v>14</v>
      </c>
      <c r="R36" s="8">
        <f t="shared" si="1"/>
        <v>0.28000000000000003</v>
      </c>
      <c r="S36" s="30" t="s">
        <v>112</v>
      </c>
    </row>
    <row r="37" spans="1:19" x14ac:dyDescent="0.25">
      <c r="A37" s="21">
        <v>20</v>
      </c>
      <c r="B37" s="132" t="s">
        <v>826</v>
      </c>
      <c r="C37" s="132" t="s">
        <v>86</v>
      </c>
      <c r="D37" s="132" t="s">
        <v>378</v>
      </c>
      <c r="E37" s="89" t="s">
        <v>788</v>
      </c>
      <c r="F37" s="89" t="s">
        <v>827</v>
      </c>
      <c r="G37" s="19">
        <v>2</v>
      </c>
      <c r="H37" s="97" t="s">
        <v>812</v>
      </c>
      <c r="I37" s="19">
        <v>3</v>
      </c>
      <c r="J37" s="19">
        <v>0</v>
      </c>
      <c r="K37" s="19">
        <v>6</v>
      </c>
      <c r="L37" s="19">
        <v>0</v>
      </c>
      <c r="M37" s="19">
        <v>2</v>
      </c>
      <c r="N37" s="19">
        <v>1</v>
      </c>
      <c r="O37" s="19"/>
      <c r="P37" s="19"/>
      <c r="Q37" s="21">
        <f t="shared" si="0"/>
        <v>14</v>
      </c>
      <c r="R37" s="8">
        <f t="shared" si="1"/>
        <v>0.28000000000000003</v>
      </c>
      <c r="S37" s="30" t="s">
        <v>112</v>
      </c>
    </row>
    <row r="38" spans="1:19" x14ac:dyDescent="0.25">
      <c r="A38" s="21">
        <f t="shared" si="2"/>
        <v>21</v>
      </c>
      <c r="B38" s="132" t="s">
        <v>816</v>
      </c>
      <c r="C38" s="132" t="s">
        <v>442</v>
      </c>
      <c r="D38" s="132" t="s">
        <v>27</v>
      </c>
      <c r="E38" s="89" t="s">
        <v>814</v>
      </c>
      <c r="F38" s="89" t="s">
        <v>817</v>
      </c>
      <c r="G38" s="19">
        <v>3</v>
      </c>
      <c r="H38" s="97" t="s">
        <v>812</v>
      </c>
      <c r="I38" s="19">
        <v>7</v>
      </c>
      <c r="J38" s="19">
        <v>1</v>
      </c>
      <c r="K38" s="19">
        <v>0</v>
      </c>
      <c r="L38" s="19">
        <v>0</v>
      </c>
      <c r="M38" s="19">
        <v>2</v>
      </c>
      <c r="N38" s="19">
        <v>0</v>
      </c>
      <c r="O38" s="19"/>
      <c r="P38" s="19"/>
      <c r="Q38" s="21">
        <f t="shared" si="0"/>
        <v>13</v>
      </c>
      <c r="R38" s="8">
        <f t="shared" si="1"/>
        <v>0.26</v>
      </c>
      <c r="S38" s="30" t="s">
        <v>112</v>
      </c>
    </row>
    <row r="39" spans="1:19" x14ac:dyDescent="0.25">
      <c r="A39" s="21">
        <v>22</v>
      </c>
      <c r="B39" s="132" t="s">
        <v>842</v>
      </c>
      <c r="C39" s="132" t="s">
        <v>820</v>
      </c>
      <c r="D39" s="132" t="s">
        <v>23</v>
      </c>
      <c r="E39" s="89" t="s">
        <v>814</v>
      </c>
      <c r="F39" s="89" t="s">
        <v>821</v>
      </c>
      <c r="G39" s="19">
        <v>0</v>
      </c>
      <c r="H39" s="97" t="s">
        <v>645</v>
      </c>
      <c r="I39" s="19">
        <v>1</v>
      </c>
      <c r="J39" s="19">
        <v>2</v>
      </c>
      <c r="K39" s="19">
        <v>6</v>
      </c>
      <c r="L39" s="19">
        <v>0</v>
      </c>
      <c r="M39" s="19">
        <v>0</v>
      </c>
      <c r="N39" s="19">
        <v>2</v>
      </c>
      <c r="O39" s="19"/>
      <c r="P39" s="19"/>
      <c r="Q39" s="21">
        <f t="shared" si="0"/>
        <v>11</v>
      </c>
      <c r="R39" s="8">
        <f t="shared" si="1"/>
        <v>0.22</v>
      </c>
      <c r="S39" s="30" t="s">
        <v>114</v>
      </c>
    </row>
    <row r="40" spans="1:19" x14ac:dyDescent="0.25">
      <c r="A40" s="21">
        <f t="shared" si="2"/>
        <v>23</v>
      </c>
      <c r="B40" s="132" t="s">
        <v>806</v>
      </c>
      <c r="C40" s="132" t="s">
        <v>82</v>
      </c>
      <c r="D40" s="132" t="s">
        <v>33</v>
      </c>
      <c r="E40" s="89" t="s">
        <v>788</v>
      </c>
      <c r="F40" s="89" t="s">
        <v>807</v>
      </c>
      <c r="G40" s="19">
        <v>0</v>
      </c>
      <c r="H40" s="97" t="s">
        <v>645</v>
      </c>
      <c r="I40" s="19">
        <v>0</v>
      </c>
      <c r="J40" s="19">
        <v>0</v>
      </c>
      <c r="K40" s="19">
        <v>1</v>
      </c>
      <c r="L40" s="19">
        <v>0</v>
      </c>
      <c r="M40" s="19">
        <v>0</v>
      </c>
      <c r="N40" s="19">
        <v>4</v>
      </c>
      <c r="O40" s="19"/>
      <c r="P40" s="19"/>
      <c r="Q40" s="21">
        <f t="shared" si="0"/>
        <v>5</v>
      </c>
      <c r="R40" s="8">
        <f t="shared" si="1"/>
        <v>0.1</v>
      </c>
      <c r="S40" s="30" t="s">
        <v>114</v>
      </c>
    </row>
    <row r="41" spans="1:19" x14ac:dyDescent="0.25">
      <c r="A41" s="21">
        <v>24</v>
      </c>
      <c r="B41" s="132" t="s">
        <v>808</v>
      </c>
      <c r="C41" s="132" t="s">
        <v>383</v>
      </c>
      <c r="D41" s="132" t="s">
        <v>52</v>
      </c>
      <c r="E41" s="89" t="s">
        <v>788</v>
      </c>
      <c r="F41" s="89" t="s">
        <v>809</v>
      </c>
      <c r="G41" s="19">
        <v>0</v>
      </c>
      <c r="H41" s="97" t="s">
        <v>645</v>
      </c>
      <c r="I41" s="19">
        <v>0</v>
      </c>
      <c r="J41" s="19">
        <v>1</v>
      </c>
      <c r="K41" s="19">
        <v>2</v>
      </c>
      <c r="L41" s="19">
        <v>0</v>
      </c>
      <c r="M41" s="19">
        <v>0</v>
      </c>
      <c r="N41" s="19">
        <v>0</v>
      </c>
      <c r="O41" s="19"/>
      <c r="P41" s="19"/>
      <c r="Q41" s="21">
        <f t="shared" si="0"/>
        <v>3</v>
      </c>
      <c r="R41" s="8">
        <f t="shared" si="1"/>
        <v>0.06</v>
      </c>
      <c r="S41" s="30" t="s">
        <v>114</v>
      </c>
    </row>
    <row r="42" spans="1:19" ht="19.899999999999999" customHeight="1" x14ac:dyDescent="0.25">
      <c r="A42" s="58"/>
      <c r="B42" s="17"/>
      <c r="C42" s="17"/>
      <c r="D42" s="17"/>
      <c r="E42" s="11"/>
      <c r="F42" s="1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58"/>
      <c r="R42" s="7"/>
      <c r="S42" s="5"/>
    </row>
    <row r="43" spans="1:19" ht="20.25" customHeight="1" x14ac:dyDescent="0.25">
      <c r="A43" s="33"/>
      <c r="B43" s="33"/>
      <c r="C43" s="33"/>
      <c r="D43" s="11"/>
      <c r="E43" s="11"/>
      <c r="F43" s="11"/>
      <c r="G43" s="17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9" ht="15.75" x14ac:dyDescent="0.25">
      <c r="A44" s="3" t="s">
        <v>366</v>
      </c>
      <c r="B44" s="44"/>
      <c r="C44" s="52"/>
      <c r="D44" s="124" t="s">
        <v>402</v>
      </c>
      <c r="E44" s="124"/>
      <c r="F44" s="56"/>
      <c r="G44" s="17"/>
      <c r="H44" s="50"/>
      <c r="I44" s="50"/>
      <c r="J44" s="50"/>
      <c r="K44" s="50"/>
      <c r="L44" s="50"/>
      <c r="M44" s="50"/>
      <c r="N44" s="50"/>
      <c r="O44" s="50"/>
      <c r="P44" s="50"/>
      <c r="Q44" s="61"/>
    </row>
    <row r="45" spans="1:19" ht="19.899999999999999" customHeight="1" x14ac:dyDescent="0.25">
      <c r="A45" s="2"/>
      <c r="B45" s="2"/>
      <c r="C45" s="60" t="s">
        <v>367</v>
      </c>
      <c r="D45" s="116" t="s">
        <v>359</v>
      </c>
      <c r="E45" s="116"/>
      <c r="F45" s="116"/>
      <c r="G45" s="17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1:19" ht="19.899999999999999" customHeight="1" x14ac:dyDescent="0.25">
      <c r="A46" s="3" t="s">
        <v>368</v>
      </c>
      <c r="B46" s="44"/>
      <c r="C46" s="52"/>
      <c r="D46" s="124" t="s">
        <v>844</v>
      </c>
      <c r="E46" s="124"/>
      <c r="F46" s="57"/>
      <c r="G46" s="17"/>
      <c r="H46" s="50"/>
      <c r="I46" s="50"/>
      <c r="J46" s="50"/>
      <c r="K46" s="50"/>
      <c r="L46" s="50"/>
      <c r="M46" s="50"/>
      <c r="N46" s="50"/>
      <c r="O46" s="50"/>
      <c r="P46" s="50"/>
      <c r="Q46" s="61"/>
    </row>
    <row r="47" spans="1:19" ht="19.899999999999999" customHeight="1" x14ac:dyDescent="0.25">
      <c r="A47" s="44"/>
      <c r="B47" s="44"/>
      <c r="C47" s="60" t="s">
        <v>367</v>
      </c>
      <c r="D47" s="116" t="s">
        <v>359</v>
      </c>
      <c r="E47" s="116"/>
      <c r="F47" s="116"/>
      <c r="G47" s="17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9" ht="19.899999999999999" customHeight="1" x14ac:dyDescent="0.25"/>
  </sheetData>
  <autoFilter ref="A17:S41">
    <sortState ref="A18:S113">
      <sortCondition descending="1" ref="Q17:Q113"/>
    </sortState>
  </autoFilter>
  <mergeCells count="19">
    <mergeCell ref="J7:S7"/>
    <mergeCell ref="A1:S1"/>
    <mergeCell ref="A3:S3"/>
    <mergeCell ref="A5:I5"/>
    <mergeCell ref="J5:S5"/>
    <mergeCell ref="J6:S6"/>
    <mergeCell ref="D47:F47"/>
    <mergeCell ref="J8:S8"/>
    <mergeCell ref="A10:D10"/>
    <mergeCell ref="E10:G10"/>
    <mergeCell ref="A12:D12"/>
    <mergeCell ref="E12:G12"/>
    <mergeCell ref="A14:D14"/>
    <mergeCell ref="E14:G14"/>
    <mergeCell ref="G16:P16"/>
    <mergeCell ref="D44:E44"/>
    <mergeCell ref="D45:F45"/>
    <mergeCell ref="H45:Q45"/>
    <mergeCell ref="D46:E4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6"/>
  <sheetViews>
    <sheetView view="pageBreakPreview" topLeftCell="A28" zoomScaleSheetLayoutView="100" workbookViewId="0">
      <selection activeCell="T28" sqref="T28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7" width="5.28515625" style="16" customWidth="1"/>
    <col min="8" max="8" width="7.140625" style="16" customWidth="1"/>
    <col min="9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5.75" x14ac:dyDescent="0.25">
      <c r="A3" s="127" t="s">
        <v>401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x14ac:dyDescent="0.25">
      <c r="A4" s="68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9"/>
      <c r="P4" s="69"/>
      <c r="Q4" s="71"/>
      <c r="R4" s="71"/>
      <c r="S4" s="71"/>
    </row>
    <row r="5" spans="1:19" ht="18.75" x14ac:dyDescent="0.25">
      <c r="A5" s="128" t="s">
        <v>11</v>
      </c>
      <c r="B5" s="128"/>
      <c r="C5" s="128"/>
      <c r="D5" s="128"/>
      <c r="E5" s="128"/>
      <c r="F5" s="128"/>
      <c r="G5" s="128"/>
      <c r="H5" s="128"/>
      <c r="I5" s="128"/>
      <c r="J5" s="126" t="s">
        <v>510</v>
      </c>
      <c r="K5" s="126"/>
      <c r="L5" s="126"/>
      <c r="M5" s="126"/>
      <c r="N5" s="126"/>
      <c r="O5" s="126"/>
      <c r="P5" s="126"/>
      <c r="Q5" s="126"/>
      <c r="R5" s="126"/>
      <c r="S5" s="126"/>
    </row>
    <row r="6" spans="1:19" x14ac:dyDescent="0.25">
      <c r="A6" s="68"/>
      <c r="B6" s="69"/>
      <c r="C6" s="69"/>
      <c r="D6" s="69"/>
      <c r="E6" s="72"/>
      <c r="F6" s="72"/>
      <c r="G6" s="69"/>
      <c r="H6" s="69"/>
      <c r="I6" s="69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68"/>
      <c r="B7" s="69"/>
      <c r="C7" s="69"/>
      <c r="D7" s="69"/>
      <c r="E7" s="72"/>
      <c r="F7" s="72"/>
      <c r="G7" s="69"/>
      <c r="H7" s="69"/>
      <c r="I7" s="69"/>
      <c r="J7" s="126" t="s">
        <v>361</v>
      </c>
      <c r="K7" s="126"/>
      <c r="L7" s="126"/>
      <c r="M7" s="126"/>
      <c r="N7" s="126"/>
      <c r="O7" s="126"/>
      <c r="P7" s="126"/>
      <c r="Q7" s="126"/>
      <c r="R7" s="126"/>
      <c r="S7" s="126"/>
    </row>
    <row r="8" spans="1:19" x14ac:dyDescent="0.25">
      <c r="A8" s="68"/>
      <c r="B8" s="69"/>
      <c r="C8" s="69"/>
      <c r="D8" s="69"/>
      <c r="E8" s="72"/>
      <c r="F8" s="72"/>
      <c r="G8" s="69"/>
      <c r="H8" s="69"/>
      <c r="I8" s="69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68"/>
      <c r="B9" s="69"/>
      <c r="C9" s="69"/>
      <c r="D9" s="69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  <c r="R9" s="71"/>
      <c r="S9" s="71"/>
    </row>
    <row r="10" spans="1:19" ht="15.75" x14ac:dyDescent="0.25">
      <c r="A10" s="118" t="s">
        <v>6</v>
      </c>
      <c r="B10" s="118"/>
      <c r="C10" s="118"/>
      <c r="D10" s="118"/>
      <c r="E10" s="119">
        <v>45190</v>
      </c>
      <c r="F10" s="119"/>
      <c r="G10" s="120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71"/>
      <c r="S10" s="71"/>
    </row>
    <row r="11" spans="1:19" ht="15.75" x14ac:dyDescent="0.25">
      <c r="A11" s="73"/>
      <c r="B11" s="74"/>
      <c r="C11" s="74"/>
      <c r="D11" s="74"/>
      <c r="E11" s="75"/>
      <c r="F11" s="75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71"/>
      <c r="S11" s="71"/>
    </row>
    <row r="12" spans="1:19" ht="15.75" x14ac:dyDescent="0.25">
      <c r="A12" s="118" t="s">
        <v>369</v>
      </c>
      <c r="B12" s="118"/>
      <c r="C12" s="118"/>
      <c r="D12" s="118"/>
      <c r="E12" s="121">
        <v>32</v>
      </c>
      <c r="F12" s="121"/>
      <c r="G12" s="121"/>
      <c r="H12" s="74" t="s">
        <v>13</v>
      </c>
      <c r="I12" s="69"/>
      <c r="J12" s="69"/>
      <c r="K12" s="69"/>
      <c r="L12" s="69"/>
      <c r="M12" s="69"/>
      <c r="N12" s="69"/>
      <c r="O12" s="69"/>
      <c r="P12" s="69"/>
      <c r="Q12" s="71"/>
      <c r="R12" s="71"/>
      <c r="S12" s="71"/>
    </row>
    <row r="13" spans="1:19" ht="15.75" x14ac:dyDescent="0.25">
      <c r="A13" s="73"/>
      <c r="B13" s="74"/>
      <c r="C13" s="74"/>
      <c r="D13" s="74"/>
      <c r="E13" s="75"/>
      <c r="F13" s="75"/>
      <c r="G13" s="76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71"/>
      <c r="S13" s="71"/>
    </row>
    <row r="14" spans="1:19" ht="15.75" x14ac:dyDescent="0.25">
      <c r="A14" s="118" t="s">
        <v>370</v>
      </c>
      <c r="B14" s="118"/>
      <c r="C14" s="118"/>
      <c r="D14" s="118"/>
      <c r="E14" s="121">
        <v>50</v>
      </c>
      <c r="F14" s="121"/>
      <c r="G14" s="121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2" t="s">
        <v>17</v>
      </c>
      <c r="H16" s="123"/>
      <c r="I16" s="123"/>
      <c r="J16" s="123"/>
      <c r="K16" s="123"/>
      <c r="L16" s="123"/>
      <c r="M16" s="123"/>
      <c r="N16" s="123"/>
      <c r="O16" s="123"/>
      <c r="P16" s="129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v>1</v>
      </c>
      <c r="B18" s="134" t="s">
        <v>613</v>
      </c>
      <c r="C18" s="134" t="s">
        <v>614</v>
      </c>
      <c r="D18" s="134" t="s">
        <v>23</v>
      </c>
      <c r="E18" s="78" t="s">
        <v>615</v>
      </c>
      <c r="F18" s="78" t="s">
        <v>616</v>
      </c>
      <c r="G18" s="79">
        <v>1</v>
      </c>
      <c r="H18" s="79">
        <v>2</v>
      </c>
      <c r="I18" s="79">
        <v>5</v>
      </c>
      <c r="J18" s="79">
        <v>2</v>
      </c>
      <c r="K18" s="79">
        <v>2</v>
      </c>
      <c r="L18" s="79">
        <v>2</v>
      </c>
      <c r="M18" s="79">
        <v>6</v>
      </c>
      <c r="N18" s="79">
        <v>7</v>
      </c>
      <c r="O18" s="79">
        <v>0</v>
      </c>
      <c r="P18" s="79"/>
      <c r="Q18" s="80">
        <f t="shared" ref="Q18:Q49" si="0">SUM(G18:P18)</f>
        <v>27</v>
      </c>
      <c r="R18" s="81">
        <f>Q18/$E$14</f>
        <v>0.54</v>
      </c>
      <c r="S18" s="30" t="s">
        <v>113</v>
      </c>
    </row>
    <row r="19" spans="1:19" x14ac:dyDescent="0.25">
      <c r="A19" s="21">
        <v>2</v>
      </c>
      <c r="B19" s="134" t="s">
        <v>566</v>
      </c>
      <c r="C19" s="134" t="s">
        <v>567</v>
      </c>
      <c r="D19" s="134" t="s">
        <v>63</v>
      </c>
      <c r="E19" s="78" t="s">
        <v>548</v>
      </c>
      <c r="F19" s="78" t="s">
        <v>568</v>
      </c>
      <c r="G19" s="79">
        <v>2</v>
      </c>
      <c r="H19" s="133">
        <v>0</v>
      </c>
      <c r="I19" s="79">
        <v>3</v>
      </c>
      <c r="J19" s="79">
        <v>2</v>
      </c>
      <c r="K19" s="79">
        <v>4</v>
      </c>
      <c r="L19" s="79">
        <v>2</v>
      </c>
      <c r="M19" s="79">
        <v>6</v>
      </c>
      <c r="N19" s="79">
        <v>7</v>
      </c>
      <c r="O19" s="79">
        <v>0</v>
      </c>
      <c r="P19" s="79"/>
      <c r="Q19" s="80">
        <f t="shared" si="0"/>
        <v>26</v>
      </c>
      <c r="R19" s="81">
        <f>Q19/$E$14</f>
        <v>0.52</v>
      </c>
      <c r="S19" s="30" t="s">
        <v>112</v>
      </c>
    </row>
    <row r="20" spans="1:19" x14ac:dyDescent="0.25">
      <c r="A20" s="21">
        <v>3</v>
      </c>
      <c r="B20" s="134" t="s">
        <v>547</v>
      </c>
      <c r="C20" s="134" t="s">
        <v>394</v>
      </c>
      <c r="D20" s="134" t="s">
        <v>23</v>
      </c>
      <c r="E20" s="83" t="s">
        <v>548</v>
      </c>
      <c r="F20" s="83" t="s">
        <v>549</v>
      </c>
      <c r="G20" s="79">
        <v>2</v>
      </c>
      <c r="H20" s="79">
        <v>0</v>
      </c>
      <c r="I20" s="79">
        <v>5</v>
      </c>
      <c r="J20" s="79">
        <v>2</v>
      </c>
      <c r="K20" s="79">
        <v>3</v>
      </c>
      <c r="L20" s="79">
        <v>0</v>
      </c>
      <c r="M20" s="79">
        <v>4</v>
      </c>
      <c r="N20" s="79">
        <v>7</v>
      </c>
      <c r="O20" s="79">
        <v>2</v>
      </c>
      <c r="P20" s="79"/>
      <c r="Q20" s="80">
        <f t="shared" si="0"/>
        <v>25</v>
      </c>
      <c r="R20" s="81">
        <f>Q20/'[2]11 класс'!$E$14</f>
        <v>0.5</v>
      </c>
      <c r="S20" s="30" t="s">
        <v>112</v>
      </c>
    </row>
    <row r="21" spans="1:19" x14ac:dyDescent="0.25">
      <c r="A21" s="21">
        <v>4</v>
      </c>
      <c r="B21" s="134" t="s">
        <v>557</v>
      </c>
      <c r="C21" s="134" t="s">
        <v>37</v>
      </c>
      <c r="D21" s="134" t="s">
        <v>23</v>
      </c>
      <c r="E21" s="82" t="s">
        <v>548</v>
      </c>
      <c r="F21" s="82" t="s">
        <v>558</v>
      </c>
      <c r="G21" s="79">
        <v>2</v>
      </c>
      <c r="H21" s="79">
        <v>0</v>
      </c>
      <c r="I21" s="79">
        <v>4</v>
      </c>
      <c r="J21" s="79">
        <v>1</v>
      </c>
      <c r="K21" s="79">
        <v>3</v>
      </c>
      <c r="L21" s="79">
        <v>2</v>
      </c>
      <c r="M21" s="79">
        <v>3</v>
      </c>
      <c r="N21" s="79">
        <v>7</v>
      </c>
      <c r="O21" s="79">
        <v>0</v>
      </c>
      <c r="P21" s="79"/>
      <c r="Q21" s="80">
        <f t="shared" si="0"/>
        <v>22</v>
      </c>
      <c r="R21" s="81">
        <f>Q21/'[2]11 класс'!$E$14</f>
        <v>0.44</v>
      </c>
      <c r="S21" s="30" t="s">
        <v>112</v>
      </c>
    </row>
    <row r="22" spans="1:19" x14ac:dyDescent="0.25">
      <c r="A22" s="21">
        <v>5</v>
      </c>
      <c r="B22" s="134" t="s">
        <v>578</v>
      </c>
      <c r="C22" s="134" t="s">
        <v>579</v>
      </c>
      <c r="D22" s="134" t="s">
        <v>33</v>
      </c>
      <c r="E22" s="82" t="s">
        <v>548</v>
      </c>
      <c r="F22" s="82" t="s">
        <v>580</v>
      </c>
      <c r="G22" s="79">
        <v>1</v>
      </c>
      <c r="H22" s="79">
        <v>2</v>
      </c>
      <c r="I22" s="79">
        <v>1</v>
      </c>
      <c r="J22" s="79">
        <v>1</v>
      </c>
      <c r="K22" s="79">
        <v>1</v>
      </c>
      <c r="L22" s="79">
        <v>6</v>
      </c>
      <c r="M22" s="79">
        <v>4</v>
      </c>
      <c r="N22" s="79">
        <v>4</v>
      </c>
      <c r="O22" s="79">
        <v>2</v>
      </c>
      <c r="P22" s="79"/>
      <c r="Q22" s="80">
        <f t="shared" si="0"/>
        <v>22</v>
      </c>
      <c r="R22" s="81">
        <f t="shared" ref="R22:R29" si="1">Q22/$E$14</f>
        <v>0.44</v>
      </c>
      <c r="S22" s="30" t="s">
        <v>112</v>
      </c>
    </row>
    <row r="23" spans="1:19" x14ac:dyDescent="0.25">
      <c r="A23" s="21">
        <v>6</v>
      </c>
      <c r="B23" s="134" t="s">
        <v>610</v>
      </c>
      <c r="C23" s="134" t="s">
        <v>92</v>
      </c>
      <c r="D23" s="134" t="s">
        <v>62</v>
      </c>
      <c r="E23" s="78" t="s">
        <v>608</v>
      </c>
      <c r="F23" s="78" t="s">
        <v>609</v>
      </c>
      <c r="G23" s="79">
        <v>1</v>
      </c>
      <c r="H23" s="79">
        <v>0</v>
      </c>
      <c r="I23" s="79">
        <v>5</v>
      </c>
      <c r="J23" s="79">
        <v>2</v>
      </c>
      <c r="K23" s="79">
        <v>1</v>
      </c>
      <c r="L23" s="79">
        <v>0</v>
      </c>
      <c r="M23" s="79">
        <v>5</v>
      </c>
      <c r="N23" s="79">
        <v>6</v>
      </c>
      <c r="O23" s="79">
        <v>0</v>
      </c>
      <c r="P23" s="79"/>
      <c r="Q23" s="80">
        <f t="shared" si="0"/>
        <v>20</v>
      </c>
      <c r="R23" s="81">
        <f t="shared" si="1"/>
        <v>0.4</v>
      </c>
      <c r="S23" s="30" t="s">
        <v>112</v>
      </c>
    </row>
    <row r="24" spans="1:19" x14ac:dyDescent="0.25">
      <c r="A24" s="21">
        <v>7</v>
      </c>
      <c r="B24" s="134" t="s">
        <v>574</v>
      </c>
      <c r="C24" s="134" t="s">
        <v>92</v>
      </c>
      <c r="D24" s="134" t="s">
        <v>449</v>
      </c>
      <c r="E24" s="78" t="s">
        <v>548</v>
      </c>
      <c r="F24" s="78" t="s">
        <v>575</v>
      </c>
      <c r="G24" s="79">
        <v>2</v>
      </c>
      <c r="H24" s="79">
        <v>0</v>
      </c>
      <c r="I24" s="79">
        <v>5</v>
      </c>
      <c r="J24" s="79">
        <v>1</v>
      </c>
      <c r="K24" s="79">
        <v>2</v>
      </c>
      <c r="L24" s="79">
        <v>0</v>
      </c>
      <c r="M24" s="79">
        <v>4</v>
      </c>
      <c r="N24" s="79">
        <v>5</v>
      </c>
      <c r="O24" s="79">
        <v>0</v>
      </c>
      <c r="P24" s="79"/>
      <c r="Q24" s="80">
        <f t="shared" si="0"/>
        <v>19</v>
      </c>
      <c r="R24" s="81">
        <f t="shared" si="1"/>
        <v>0.38</v>
      </c>
      <c r="S24" s="30" t="s">
        <v>112</v>
      </c>
    </row>
    <row r="25" spans="1:19" x14ac:dyDescent="0.25">
      <c r="A25" s="21">
        <v>8</v>
      </c>
      <c r="B25" s="134" t="s">
        <v>581</v>
      </c>
      <c r="C25" s="134" t="s">
        <v>73</v>
      </c>
      <c r="D25" s="134" t="s">
        <v>582</v>
      </c>
      <c r="E25" s="78" t="s">
        <v>548</v>
      </c>
      <c r="F25" s="78" t="s">
        <v>583</v>
      </c>
      <c r="G25" s="79">
        <v>2</v>
      </c>
      <c r="H25" s="79">
        <v>0</v>
      </c>
      <c r="I25" s="79">
        <v>4</v>
      </c>
      <c r="J25" s="79">
        <v>1</v>
      </c>
      <c r="K25" s="79">
        <v>2</v>
      </c>
      <c r="L25" s="79">
        <v>0</v>
      </c>
      <c r="M25" s="79">
        <v>3</v>
      </c>
      <c r="N25" s="79">
        <v>6</v>
      </c>
      <c r="O25" s="79">
        <v>1</v>
      </c>
      <c r="P25" s="79"/>
      <c r="Q25" s="80">
        <f t="shared" si="0"/>
        <v>19</v>
      </c>
      <c r="R25" s="81">
        <f t="shared" si="1"/>
        <v>0.38</v>
      </c>
      <c r="S25" s="30" t="s">
        <v>112</v>
      </c>
    </row>
    <row r="26" spans="1:19" x14ac:dyDescent="0.25">
      <c r="A26" s="21">
        <v>9</v>
      </c>
      <c r="B26" s="134" t="s">
        <v>559</v>
      </c>
      <c r="C26" s="134" t="s">
        <v>477</v>
      </c>
      <c r="D26" s="134" t="s">
        <v>494</v>
      </c>
      <c r="E26" s="78" t="s">
        <v>548</v>
      </c>
      <c r="F26" s="78" t="s">
        <v>560</v>
      </c>
      <c r="G26" s="79">
        <v>1</v>
      </c>
      <c r="H26" s="79">
        <v>0</v>
      </c>
      <c r="I26" s="79">
        <v>1</v>
      </c>
      <c r="J26" s="79">
        <v>2</v>
      </c>
      <c r="K26" s="79">
        <v>3</v>
      </c>
      <c r="L26" s="79">
        <v>0</v>
      </c>
      <c r="M26" s="79">
        <v>4</v>
      </c>
      <c r="N26" s="79">
        <v>6</v>
      </c>
      <c r="O26" s="79">
        <v>1</v>
      </c>
      <c r="P26" s="79"/>
      <c r="Q26" s="80">
        <f t="shared" si="0"/>
        <v>18</v>
      </c>
      <c r="R26" s="81">
        <f t="shared" si="1"/>
        <v>0.36</v>
      </c>
      <c r="S26" s="30" t="s">
        <v>114</v>
      </c>
    </row>
    <row r="27" spans="1:19" x14ac:dyDescent="0.25">
      <c r="A27" s="21">
        <v>10</v>
      </c>
      <c r="B27" s="134" t="s">
        <v>564</v>
      </c>
      <c r="C27" s="134" t="s">
        <v>57</v>
      </c>
      <c r="D27" s="134" t="s">
        <v>36</v>
      </c>
      <c r="E27" s="78" t="s">
        <v>548</v>
      </c>
      <c r="F27" s="78" t="s">
        <v>565</v>
      </c>
      <c r="G27" s="79">
        <v>0</v>
      </c>
      <c r="H27" s="133">
        <v>0</v>
      </c>
      <c r="I27" s="79">
        <v>4</v>
      </c>
      <c r="J27" s="79">
        <v>1</v>
      </c>
      <c r="K27" s="79">
        <v>3</v>
      </c>
      <c r="L27" s="79">
        <v>0</v>
      </c>
      <c r="M27" s="79">
        <v>3</v>
      </c>
      <c r="N27" s="79">
        <v>6</v>
      </c>
      <c r="O27" s="79">
        <v>0</v>
      </c>
      <c r="P27" s="79"/>
      <c r="Q27" s="80">
        <f t="shared" si="0"/>
        <v>17</v>
      </c>
      <c r="R27" s="81">
        <f t="shared" si="1"/>
        <v>0.34</v>
      </c>
      <c r="S27" s="30" t="s">
        <v>114</v>
      </c>
    </row>
    <row r="28" spans="1:19" x14ac:dyDescent="0.25">
      <c r="A28" s="21">
        <v>11</v>
      </c>
      <c r="B28" s="134" t="s">
        <v>611</v>
      </c>
      <c r="C28" s="134" t="s">
        <v>394</v>
      </c>
      <c r="D28" s="134" t="s">
        <v>72</v>
      </c>
      <c r="E28" s="78" t="s">
        <v>608</v>
      </c>
      <c r="F28" s="78" t="s">
        <v>612</v>
      </c>
      <c r="G28" s="79">
        <v>1</v>
      </c>
      <c r="H28" s="79">
        <v>0</v>
      </c>
      <c r="I28" s="79">
        <v>1</v>
      </c>
      <c r="J28" s="79">
        <v>2</v>
      </c>
      <c r="K28" s="79">
        <v>2</v>
      </c>
      <c r="L28" s="79">
        <v>0</v>
      </c>
      <c r="M28" s="79">
        <v>4</v>
      </c>
      <c r="N28" s="79">
        <v>6</v>
      </c>
      <c r="O28" s="79">
        <v>1</v>
      </c>
      <c r="P28" s="79"/>
      <c r="Q28" s="80">
        <f t="shared" si="0"/>
        <v>17</v>
      </c>
      <c r="R28" s="81">
        <f t="shared" si="1"/>
        <v>0.34</v>
      </c>
      <c r="S28" s="30" t="s">
        <v>114</v>
      </c>
    </row>
    <row r="29" spans="1:19" x14ac:dyDescent="0.25">
      <c r="A29" s="21">
        <v>12</v>
      </c>
      <c r="B29" s="134" t="s">
        <v>561</v>
      </c>
      <c r="C29" s="134" t="s">
        <v>562</v>
      </c>
      <c r="D29" s="134" t="s">
        <v>378</v>
      </c>
      <c r="E29" s="78" t="s">
        <v>548</v>
      </c>
      <c r="F29" s="78" t="s">
        <v>563</v>
      </c>
      <c r="G29" s="79">
        <v>2</v>
      </c>
      <c r="H29" s="133">
        <v>0</v>
      </c>
      <c r="I29" s="79">
        <v>5</v>
      </c>
      <c r="J29" s="79">
        <v>2</v>
      </c>
      <c r="K29" s="79">
        <v>0</v>
      </c>
      <c r="L29" s="79">
        <v>0</v>
      </c>
      <c r="M29" s="79">
        <v>2</v>
      </c>
      <c r="N29" s="79">
        <v>5</v>
      </c>
      <c r="O29" s="79">
        <v>0</v>
      </c>
      <c r="P29" s="79"/>
      <c r="Q29" s="80">
        <f t="shared" si="0"/>
        <v>16</v>
      </c>
      <c r="R29" s="81">
        <f t="shared" si="1"/>
        <v>0.32</v>
      </c>
      <c r="S29" s="30" t="s">
        <v>114</v>
      </c>
    </row>
    <row r="30" spans="1:19" x14ac:dyDescent="0.25">
      <c r="A30" s="21">
        <v>13</v>
      </c>
      <c r="B30" s="134" t="s">
        <v>554</v>
      </c>
      <c r="C30" s="134" t="s">
        <v>555</v>
      </c>
      <c r="D30" s="134" t="s">
        <v>27</v>
      </c>
      <c r="E30" s="78" t="s">
        <v>548</v>
      </c>
      <c r="F30" s="78" t="s">
        <v>556</v>
      </c>
      <c r="G30" s="79">
        <v>0</v>
      </c>
      <c r="H30" s="79">
        <v>0</v>
      </c>
      <c r="I30" s="79">
        <v>0</v>
      </c>
      <c r="J30" s="79">
        <v>2</v>
      </c>
      <c r="K30" s="79">
        <v>3</v>
      </c>
      <c r="L30" s="79">
        <v>0</v>
      </c>
      <c r="M30" s="79">
        <v>3</v>
      </c>
      <c r="N30" s="79">
        <v>7</v>
      </c>
      <c r="O30" s="79">
        <v>0</v>
      </c>
      <c r="P30" s="79"/>
      <c r="Q30" s="80">
        <f t="shared" si="0"/>
        <v>15</v>
      </c>
      <c r="R30" s="81">
        <f>Q30/'[2]11 класс'!$E$14</f>
        <v>0.3</v>
      </c>
      <c r="S30" s="30" t="s">
        <v>114</v>
      </c>
    </row>
    <row r="31" spans="1:19" x14ac:dyDescent="0.25">
      <c r="A31" s="21">
        <v>14</v>
      </c>
      <c r="B31" s="134" t="s">
        <v>576</v>
      </c>
      <c r="C31" s="134" t="s">
        <v>91</v>
      </c>
      <c r="D31" s="134" t="s">
        <v>95</v>
      </c>
      <c r="E31" s="78" t="s">
        <v>548</v>
      </c>
      <c r="F31" s="78" t="s">
        <v>577</v>
      </c>
      <c r="G31" s="79">
        <v>1</v>
      </c>
      <c r="H31" s="79">
        <v>0</v>
      </c>
      <c r="I31" s="79">
        <v>4</v>
      </c>
      <c r="J31" s="79">
        <v>0</v>
      </c>
      <c r="K31" s="79">
        <v>0</v>
      </c>
      <c r="L31" s="79">
        <v>2</v>
      </c>
      <c r="M31" s="79">
        <v>1</v>
      </c>
      <c r="N31" s="79">
        <v>7</v>
      </c>
      <c r="O31" s="79">
        <v>0</v>
      </c>
      <c r="P31" s="79"/>
      <c r="Q31" s="80">
        <f t="shared" si="0"/>
        <v>15</v>
      </c>
      <c r="R31" s="81">
        <f t="shared" ref="R31:R37" si="2">Q31/$E$14</f>
        <v>0.3</v>
      </c>
      <c r="S31" s="30" t="s">
        <v>114</v>
      </c>
    </row>
    <row r="32" spans="1:19" x14ac:dyDescent="0.25">
      <c r="A32" s="21">
        <v>15</v>
      </c>
      <c r="B32" s="134" t="s">
        <v>605</v>
      </c>
      <c r="C32" s="134" t="s">
        <v>374</v>
      </c>
      <c r="D32" s="134" t="s">
        <v>78</v>
      </c>
      <c r="E32" s="78" t="s">
        <v>587</v>
      </c>
      <c r="F32" s="78" t="s">
        <v>606</v>
      </c>
      <c r="G32" s="79">
        <v>1</v>
      </c>
      <c r="H32" s="79">
        <v>2</v>
      </c>
      <c r="I32" s="79">
        <v>0</v>
      </c>
      <c r="J32" s="79">
        <v>0</v>
      </c>
      <c r="K32" s="79">
        <v>1</v>
      </c>
      <c r="L32" s="79">
        <v>0</v>
      </c>
      <c r="M32" s="79">
        <v>3</v>
      </c>
      <c r="N32" s="79">
        <v>7</v>
      </c>
      <c r="O32" s="79">
        <v>0</v>
      </c>
      <c r="P32" s="79"/>
      <c r="Q32" s="80">
        <f t="shared" si="0"/>
        <v>14</v>
      </c>
      <c r="R32" s="81">
        <f t="shared" si="2"/>
        <v>0.28000000000000003</v>
      </c>
      <c r="S32" s="30" t="s">
        <v>114</v>
      </c>
    </row>
    <row r="33" spans="1:19" x14ac:dyDescent="0.25">
      <c r="A33" s="21">
        <v>16</v>
      </c>
      <c r="B33" s="134" t="s">
        <v>620</v>
      </c>
      <c r="C33" s="134" t="s">
        <v>621</v>
      </c>
      <c r="D33" s="134" t="s">
        <v>72</v>
      </c>
      <c r="E33" s="78" t="s">
        <v>615</v>
      </c>
      <c r="F33" s="78" t="s">
        <v>622</v>
      </c>
      <c r="G33" s="79">
        <v>2</v>
      </c>
      <c r="H33" s="79">
        <v>0</v>
      </c>
      <c r="I33" s="79">
        <v>0</v>
      </c>
      <c r="J33" s="79">
        <v>0</v>
      </c>
      <c r="K33" s="79">
        <v>2</v>
      </c>
      <c r="L33" s="79">
        <v>0</v>
      </c>
      <c r="M33" s="79">
        <v>2</v>
      </c>
      <c r="N33" s="79">
        <v>7</v>
      </c>
      <c r="O33" s="79">
        <v>0</v>
      </c>
      <c r="P33" s="79"/>
      <c r="Q33" s="80">
        <f t="shared" si="0"/>
        <v>13</v>
      </c>
      <c r="R33" s="81">
        <f t="shared" si="2"/>
        <v>0.26</v>
      </c>
      <c r="S33" s="30" t="s">
        <v>114</v>
      </c>
    </row>
    <row r="34" spans="1:19" x14ac:dyDescent="0.25">
      <c r="A34" s="21">
        <v>17</v>
      </c>
      <c r="B34" s="134" t="s">
        <v>617</v>
      </c>
      <c r="C34" s="134" t="s">
        <v>389</v>
      </c>
      <c r="D34" s="134" t="s">
        <v>618</v>
      </c>
      <c r="E34" s="78" t="s">
        <v>615</v>
      </c>
      <c r="F34" s="78" t="s">
        <v>619</v>
      </c>
      <c r="G34" s="79">
        <v>0</v>
      </c>
      <c r="H34" s="79">
        <v>0</v>
      </c>
      <c r="I34" s="79">
        <v>0</v>
      </c>
      <c r="J34" s="79">
        <v>1</v>
      </c>
      <c r="K34" s="79">
        <v>1</v>
      </c>
      <c r="L34" s="79">
        <v>2</v>
      </c>
      <c r="M34" s="79">
        <v>3</v>
      </c>
      <c r="N34" s="79">
        <v>4</v>
      </c>
      <c r="O34" s="79">
        <v>0</v>
      </c>
      <c r="P34" s="79"/>
      <c r="Q34" s="80">
        <f t="shared" si="0"/>
        <v>11</v>
      </c>
      <c r="R34" s="81">
        <f t="shared" si="2"/>
        <v>0.22</v>
      </c>
      <c r="S34" s="30" t="s">
        <v>114</v>
      </c>
    </row>
    <row r="35" spans="1:19" x14ac:dyDescent="0.25">
      <c r="A35" s="21">
        <v>18</v>
      </c>
      <c r="B35" s="134" t="s">
        <v>589</v>
      </c>
      <c r="C35" s="134" t="s">
        <v>590</v>
      </c>
      <c r="D35" s="134" t="s">
        <v>62</v>
      </c>
      <c r="E35" s="78" t="s">
        <v>587</v>
      </c>
      <c r="F35" s="78" t="s">
        <v>591</v>
      </c>
      <c r="G35" s="79">
        <v>0</v>
      </c>
      <c r="H35" s="79">
        <v>0</v>
      </c>
      <c r="I35" s="79">
        <v>0</v>
      </c>
      <c r="J35" s="79">
        <v>0</v>
      </c>
      <c r="K35" s="79">
        <v>1</v>
      </c>
      <c r="L35" s="79">
        <v>1</v>
      </c>
      <c r="M35" s="79">
        <v>3</v>
      </c>
      <c r="N35" s="79">
        <v>5</v>
      </c>
      <c r="O35" s="79">
        <v>0</v>
      </c>
      <c r="P35" s="79"/>
      <c r="Q35" s="80">
        <f t="shared" si="0"/>
        <v>10</v>
      </c>
      <c r="R35" s="81">
        <f t="shared" si="2"/>
        <v>0.2</v>
      </c>
      <c r="S35" s="30" t="s">
        <v>114</v>
      </c>
    </row>
    <row r="36" spans="1:19" x14ac:dyDescent="0.25">
      <c r="A36" s="21">
        <v>19</v>
      </c>
      <c r="B36" s="134" t="s">
        <v>595</v>
      </c>
      <c r="C36" s="134" t="s">
        <v>596</v>
      </c>
      <c r="D36" s="134" t="s">
        <v>58</v>
      </c>
      <c r="E36" s="78" t="s">
        <v>587</v>
      </c>
      <c r="F36" s="78" t="s">
        <v>597</v>
      </c>
      <c r="G36" s="79">
        <v>0</v>
      </c>
      <c r="H36" s="79">
        <v>0</v>
      </c>
      <c r="I36" s="79">
        <v>0</v>
      </c>
      <c r="J36" s="79">
        <v>0</v>
      </c>
      <c r="K36" s="79">
        <v>1</v>
      </c>
      <c r="L36" s="79">
        <v>0</v>
      </c>
      <c r="M36" s="79">
        <v>1</v>
      </c>
      <c r="N36" s="79">
        <v>7</v>
      </c>
      <c r="O36" s="79">
        <v>0</v>
      </c>
      <c r="P36" s="79"/>
      <c r="Q36" s="80">
        <f t="shared" si="0"/>
        <v>9</v>
      </c>
      <c r="R36" s="81">
        <f t="shared" si="2"/>
        <v>0.18</v>
      </c>
      <c r="S36" s="30" t="s">
        <v>114</v>
      </c>
    </row>
    <row r="37" spans="1:19" x14ac:dyDescent="0.25">
      <c r="A37" s="21">
        <v>20</v>
      </c>
      <c r="B37" s="134" t="s">
        <v>626</v>
      </c>
      <c r="C37" s="134" t="s">
        <v>123</v>
      </c>
      <c r="D37" s="134" t="s">
        <v>33</v>
      </c>
      <c r="E37" s="78" t="s">
        <v>615</v>
      </c>
      <c r="F37" s="78" t="s">
        <v>627</v>
      </c>
      <c r="G37" s="79">
        <v>0</v>
      </c>
      <c r="H37" s="79">
        <v>0</v>
      </c>
      <c r="I37" s="79">
        <v>1</v>
      </c>
      <c r="J37" s="79">
        <v>1</v>
      </c>
      <c r="K37" s="79">
        <v>0</v>
      </c>
      <c r="L37" s="79">
        <v>0</v>
      </c>
      <c r="M37" s="79">
        <v>1</v>
      </c>
      <c r="N37" s="79">
        <v>5</v>
      </c>
      <c r="O37" s="79">
        <v>0</v>
      </c>
      <c r="P37" s="79"/>
      <c r="Q37" s="80">
        <f t="shared" si="0"/>
        <v>8</v>
      </c>
      <c r="R37" s="81">
        <f t="shared" si="2"/>
        <v>0.16</v>
      </c>
      <c r="S37" s="30" t="s">
        <v>114</v>
      </c>
    </row>
    <row r="38" spans="1:19" x14ac:dyDescent="0.25">
      <c r="A38" s="21">
        <v>21</v>
      </c>
      <c r="B38" s="134" t="s">
        <v>550</v>
      </c>
      <c r="C38" s="134" t="s">
        <v>104</v>
      </c>
      <c r="D38" s="134" t="s">
        <v>96</v>
      </c>
      <c r="E38" s="83" t="s">
        <v>548</v>
      </c>
      <c r="F38" s="83" t="s">
        <v>551</v>
      </c>
      <c r="G38" s="79">
        <v>0</v>
      </c>
      <c r="H38" s="79">
        <v>0</v>
      </c>
      <c r="I38" s="79">
        <v>3</v>
      </c>
      <c r="J38" s="79">
        <v>2</v>
      </c>
      <c r="K38" s="79">
        <v>0</v>
      </c>
      <c r="L38" s="79">
        <v>0</v>
      </c>
      <c r="M38" s="79">
        <v>2</v>
      </c>
      <c r="N38" s="79">
        <v>0</v>
      </c>
      <c r="O38" s="79">
        <v>0</v>
      </c>
      <c r="P38" s="79"/>
      <c r="Q38" s="80">
        <f t="shared" si="0"/>
        <v>7</v>
      </c>
      <c r="R38" s="81">
        <f>Q38/'[2]11 класс'!$E$14</f>
        <v>0.14000000000000001</v>
      </c>
      <c r="S38" s="30" t="s">
        <v>114</v>
      </c>
    </row>
    <row r="39" spans="1:19" x14ac:dyDescent="0.25">
      <c r="A39" s="21">
        <v>22</v>
      </c>
      <c r="B39" s="134" t="s">
        <v>98</v>
      </c>
      <c r="C39" s="134" t="s">
        <v>43</v>
      </c>
      <c r="D39" s="134" t="s">
        <v>31</v>
      </c>
      <c r="E39" s="83" t="s">
        <v>548</v>
      </c>
      <c r="F39" s="83" t="s">
        <v>584</v>
      </c>
      <c r="G39" s="79">
        <v>2</v>
      </c>
      <c r="H39" s="79">
        <v>0</v>
      </c>
      <c r="I39" s="79">
        <v>1</v>
      </c>
      <c r="J39" s="79">
        <v>2</v>
      </c>
      <c r="K39" s="79">
        <v>2</v>
      </c>
      <c r="L39" s="79">
        <v>0</v>
      </c>
      <c r="M39" s="79">
        <v>0</v>
      </c>
      <c r="N39" s="79">
        <v>0</v>
      </c>
      <c r="O39" s="79">
        <v>0</v>
      </c>
      <c r="P39" s="79"/>
      <c r="Q39" s="80">
        <f t="shared" si="0"/>
        <v>7</v>
      </c>
      <c r="R39" s="81">
        <f>Q39/$E$14</f>
        <v>0.14000000000000001</v>
      </c>
      <c r="S39" s="30" t="s">
        <v>114</v>
      </c>
    </row>
    <row r="40" spans="1:19" x14ac:dyDescent="0.25">
      <c r="A40" s="21">
        <v>23</v>
      </c>
      <c r="B40" s="134" t="s">
        <v>557</v>
      </c>
      <c r="C40" s="134" t="s">
        <v>600</v>
      </c>
      <c r="D40" s="134" t="s">
        <v>33</v>
      </c>
      <c r="E40" s="83" t="s">
        <v>587</v>
      </c>
      <c r="F40" s="83" t="s">
        <v>601</v>
      </c>
      <c r="G40" s="79">
        <v>0</v>
      </c>
      <c r="H40" s="79">
        <v>0</v>
      </c>
      <c r="I40" s="79">
        <v>0</v>
      </c>
      <c r="J40" s="79">
        <v>1</v>
      </c>
      <c r="K40" s="79">
        <v>1</v>
      </c>
      <c r="L40" s="79">
        <v>0</v>
      </c>
      <c r="M40" s="79">
        <v>3</v>
      </c>
      <c r="N40" s="79">
        <v>0</v>
      </c>
      <c r="O40" s="79">
        <v>0</v>
      </c>
      <c r="P40" s="79"/>
      <c r="Q40" s="80">
        <f t="shared" si="0"/>
        <v>5</v>
      </c>
      <c r="R40" s="81">
        <f>Q40/$E$14</f>
        <v>0.1</v>
      </c>
      <c r="S40" s="30" t="s">
        <v>114</v>
      </c>
    </row>
    <row r="41" spans="1:19" x14ac:dyDescent="0.25">
      <c r="A41" s="21">
        <v>24</v>
      </c>
      <c r="B41" s="134" t="s">
        <v>552</v>
      </c>
      <c r="C41" s="134" t="s">
        <v>91</v>
      </c>
      <c r="D41" s="134" t="s">
        <v>31</v>
      </c>
      <c r="E41" s="83" t="s">
        <v>548</v>
      </c>
      <c r="F41" s="83" t="s">
        <v>553</v>
      </c>
      <c r="G41" s="79">
        <v>0</v>
      </c>
      <c r="H41" s="79">
        <v>0</v>
      </c>
      <c r="I41" s="79">
        <v>0</v>
      </c>
      <c r="J41" s="79">
        <v>1</v>
      </c>
      <c r="K41" s="79">
        <v>2</v>
      </c>
      <c r="L41" s="79">
        <v>1</v>
      </c>
      <c r="M41" s="79">
        <v>0</v>
      </c>
      <c r="N41" s="79">
        <v>0</v>
      </c>
      <c r="O41" s="79">
        <v>0</v>
      </c>
      <c r="P41" s="79"/>
      <c r="Q41" s="80">
        <f t="shared" si="0"/>
        <v>4</v>
      </c>
      <c r="R41" s="81">
        <f>Q41/'[2]11 класс'!$E$14</f>
        <v>0.08</v>
      </c>
      <c r="S41" s="30" t="s">
        <v>114</v>
      </c>
    </row>
    <row r="42" spans="1:19" x14ac:dyDescent="0.25">
      <c r="A42" s="21">
        <v>25</v>
      </c>
      <c r="B42" s="134" t="s">
        <v>598</v>
      </c>
      <c r="C42" s="134" t="s">
        <v>37</v>
      </c>
      <c r="D42" s="134" t="s">
        <v>51</v>
      </c>
      <c r="E42" s="78" t="s">
        <v>587</v>
      </c>
      <c r="F42" s="78" t="s">
        <v>599</v>
      </c>
      <c r="G42" s="79">
        <v>0</v>
      </c>
      <c r="H42" s="79">
        <v>0</v>
      </c>
      <c r="I42" s="79">
        <v>0</v>
      </c>
      <c r="J42" s="79">
        <v>1</v>
      </c>
      <c r="K42" s="79">
        <v>0</v>
      </c>
      <c r="L42" s="79">
        <v>0</v>
      </c>
      <c r="M42" s="79">
        <v>3</v>
      </c>
      <c r="N42" s="79">
        <v>0</v>
      </c>
      <c r="O42" s="79">
        <v>0</v>
      </c>
      <c r="P42" s="79"/>
      <c r="Q42" s="80">
        <f t="shared" si="0"/>
        <v>4</v>
      </c>
      <c r="R42" s="81">
        <f t="shared" ref="R42:R49" si="3">Q42/$E$14</f>
        <v>0.08</v>
      </c>
      <c r="S42" s="30" t="s">
        <v>114</v>
      </c>
    </row>
    <row r="43" spans="1:19" x14ac:dyDescent="0.25">
      <c r="A43" s="21">
        <v>26</v>
      </c>
      <c r="B43" s="134" t="s">
        <v>585</v>
      </c>
      <c r="C43" s="134" t="s">
        <v>586</v>
      </c>
      <c r="D43" s="134" t="s">
        <v>23</v>
      </c>
      <c r="E43" s="78" t="s">
        <v>587</v>
      </c>
      <c r="F43" s="78" t="s">
        <v>588</v>
      </c>
      <c r="G43" s="79">
        <v>0</v>
      </c>
      <c r="H43" s="79">
        <v>0</v>
      </c>
      <c r="I43" s="79">
        <v>0</v>
      </c>
      <c r="J43" s="79">
        <v>0</v>
      </c>
      <c r="K43" s="79">
        <v>1</v>
      </c>
      <c r="L43" s="79">
        <v>0</v>
      </c>
      <c r="M43" s="79">
        <v>0</v>
      </c>
      <c r="N43" s="79">
        <v>2</v>
      </c>
      <c r="O43" s="79">
        <v>0</v>
      </c>
      <c r="P43" s="79"/>
      <c r="Q43" s="80">
        <f t="shared" si="0"/>
        <v>3</v>
      </c>
      <c r="R43" s="81">
        <f t="shared" si="3"/>
        <v>0.06</v>
      </c>
      <c r="S43" s="30" t="s">
        <v>114</v>
      </c>
    </row>
    <row r="44" spans="1:19" x14ac:dyDescent="0.25">
      <c r="A44" s="21">
        <v>27</v>
      </c>
      <c r="B44" s="134" t="s">
        <v>623</v>
      </c>
      <c r="C44" s="134" t="s">
        <v>89</v>
      </c>
      <c r="D44" s="134" t="s">
        <v>624</v>
      </c>
      <c r="E44" s="78" t="s">
        <v>615</v>
      </c>
      <c r="F44" s="78" t="s">
        <v>625</v>
      </c>
      <c r="G44" s="79">
        <v>0</v>
      </c>
      <c r="H44" s="79">
        <v>0</v>
      </c>
      <c r="I44" s="79">
        <v>1</v>
      </c>
      <c r="J44" s="79">
        <v>0</v>
      </c>
      <c r="K44" s="79">
        <v>1</v>
      </c>
      <c r="L44" s="79">
        <v>0</v>
      </c>
      <c r="M44" s="79">
        <v>0</v>
      </c>
      <c r="N44" s="79">
        <v>0</v>
      </c>
      <c r="O44" s="79">
        <v>1</v>
      </c>
      <c r="P44" s="79"/>
      <c r="Q44" s="80">
        <f t="shared" si="0"/>
        <v>3</v>
      </c>
      <c r="R44" s="81">
        <f t="shared" si="3"/>
        <v>0.06</v>
      </c>
      <c r="S44" s="30" t="s">
        <v>114</v>
      </c>
    </row>
    <row r="45" spans="1:19" x14ac:dyDescent="0.25">
      <c r="A45" s="21">
        <v>28</v>
      </c>
      <c r="B45" s="134" t="s">
        <v>569</v>
      </c>
      <c r="C45" s="134" t="s">
        <v>374</v>
      </c>
      <c r="D45" s="134" t="s">
        <v>65</v>
      </c>
      <c r="E45" s="78" t="s">
        <v>548</v>
      </c>
      <c r="F45" s="78" t="s">
        <v>570</v>
      </c>
      <c r="G45" s="79">
        <v>0</v>
      </c>
      <c r="H45" s="79">
        <v>0</v>
      </c>
      <c r="I45" s="79">
        <v>0</v>
      </c>
      <c r="J45" s="79">
        <v>0</v>
      </c>
      <c r="K45" s="79">
        <v>1</v>
      </c>
      <c r="L45" s="79">
        <v>1</v>
      </c>
      <c r="M45" s="79">
        <v>0</v>
      </c>
      <c r="N45" s="79">
        <v>0</v>
      </c>
      <c r="O45" s="79">
        <v>0</v>
      </c>
      <c r="P45" s="79"/>
      <c r="Q45" s="80">
        <f t="shared" si="0"/>
        <v>2</v>
      </c>
      <c r="R45" s="81">
        <f t="shared" si="3"/>
        <v>0.04</v>
      </c>
      <c r="S45" s="30" t="s">
        <v>114</v>
      </c>
    </row>
    <row r="46" spans="1:19" x14ac:dyDescent="0.25">
      <c r="A46" s="21">
        <v>29</v>
      </c>
      <c r="B46" s="134" t="s">
        <v>571</v>
      </c>
      <c r="C46" s="134" t="s">
        <v>572</v>
      </c>
      <c r="D46" s="134" t="s">
        <v>27</v>
      </c>
      <c r="E46" s="78" t="s">
        <v>548</v>
      </c>
      <c r="F46" s="78" t="s">
        <v>573</v>
      </c>
      <c r="G46" s="79">
        <v>0</v>
      </c>
      <c r="H46" s="79">
        <v>0</v>
      </c>
      <c r="I46" s="79">
        <v>0</v>
      </c>
      <c r="J46" s="79">
        <v>1</v>
      </c>
      <c r="K46" s="79">
        <v>1</v>
      </c>
      <c r="L46" s="79">
        <v>0</v>
      </c>
      <c r="M46" s="79">
        <v>0</v>
      </c>
      <c r="N46" s="79">
        <v>0</v>
      </c>
      <c r="O46" s="79">
        <v>0</v>
      </c>
      <c r="P46" s="79"/>
      <c r="Q46" s="80">
        <f t="shared" si="0"/>
        <v>2</v>
      </c>
      <c r="R46" s="81">
        <f t="shared" si="3"/>
        <v>0.04</v>
      </c>
      <c r="S46" s="30" t="s">
        <v>114</v>
      </c>
    </row>
    <row r="47" spans="1:19" x14ac:dyDescent="0.25">
      <c r="A47" s="21">
        <v>30</v>
      </c>
      <c r="B47" s="134" t="s">
        <v>602</v>
      </c>
      <c r="C47" s="134" t="s">
        <v>34</v>
      </c>
      <c r="D47" s="134" t="s">
        <v>603</v>
      </c>
      <c r="E47" s="78" t="s">
        <v>587</v>
      </c>
      <c r="F47" s="78" t="s">
        <v>604</v>
      </c>
      <c r="G47" s="79">
        <v>0</v>
      </c>
      <c r="H47" s="79">
        <v>1</v>
      </c>
      <c r="I47" s="79">
        <v>0</v>
      </c>
      <c r="J47" s="79">
        <v>0</v>
      </c>
      <c r="K47" s="79">
        <v>0</v>
      </c>
      <c r="L47" s="79">
        <v>0</v>
      </c>
      <c r="M47" s="79">
        <v>1</v>
      </c>
      <c r="N47" s="79">
        <v>0</v>
      </c>
      <c r="O47" s="79">
        <v>0</v>
      </c>
      <c r="P47" s="79"/>
      <c r="Q47" s="80">
        <f t="shared" si="0"/>
        <v>2</v>
      </c>
      <c r="R47" s="81">
        <f t="shared" si="3"/>
        <v>0.04</v>
      </c>
      <c r="S47" s="30" t="s">
        <v>114</v>
      </c>
    </row>
    <row r="48" spans="1:19" x14ac:dyDescent="0.25">
      <c r="A48" s="21">
        <v>31</v>
      </c>
      <c r="B48" s="134" t="s">
        <v>607</v>
      </c>
      <c r="C48" s="134" t="s">
        <v>385</v>
      </c>
      <c r="D48" s="134" t="s">
        <v>97</v>
      </c>
      <c r="E48" s="78" t="s">
        <v>608</v>
      </c>
      <c r="F48" s="78" t="s">
        <v>609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2</v>
      </c>
      <c r="N48" s="79">
        <v>0</v>
      </c>
      <c r="O48" s="79">
        <v>0</v>
      </c>
      <c r="P48" s="79"/>
      <c r="Q48" s="80">
        <f t="shared" si="0"/>
        <v>2</v>
      </c>
      <c r="R48" s="81">
        <f t="shared" si="3"/>
        <v>0.04</v>
      </c>
      <c r="S48" s="30" t="s">
        <v>114</v>
      </c>
    </row>
    <row r="49" spans="1:19" x14ac:dyDescent="0.25">
      <c r="A49" s="21">
        <v>32</v>
      </c>
      <c r="B49" s="134" t="s">
        <v>592</v>
      </c>
      <c r="C49" s="134" t="s">
        <v>593</v>
      </c>
      <c r="D49" s="134" t="s">
        <v>31</v>
      </c>
      <c r="E49" s="78" t="s">
        <v>587</v>
      </c>
      <c r="F49" s="78" t="s">
        <v>594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/>
      <c r="Q49" s="80">
        <f t="shared" si="0"/>
        <v>0</v>
      </c>
      <c r="R49" s="81">
        <f t="shared" si="3"/>
        <v>0</v>
      </c>
      <c r="S49" s="30" t="s">
        <v>114</v>
      </c>
    </row>
    <row r="50" spans="1:19" ht="19.899999999999999" customHeight="1" x14ac:dyDescent="0.25">
      <c r="A50" s="48"/>
      <c r="B50" s="17"/>
      <c r="C50" s="17"/>
      <c r="D50" s="17"/>
      <c r="E50" s="11"/>
      <c r="F50" s="11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8"/>
      <c r="R50" s="7"/>
      <c r="S50" s="5"/>
    </row>
    <row r="51" spans="1:19" ht="20.25" customHeight="1" x14ac:dyDescent="0.25">
      <c r="A51" s="33"/>
      <c r="B51" s="33"/>
      <c r="C51" s="33"/>
      <c r="D51" s="11"/>
      <c r="E51" s="11"/>
      <c r="F51" s="11"/>
      <c r="G51" s="17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9" ht="15.75" x14ac:dyDescent="0.25">
      <c r="A52" s="3" t="s">
        <v>366</v>
      </c>
      <c r="B52" s="44"/>
      <c r="C52" s="52" t="s">
        <v>402</v>
      </c>
      <c r="D52" s="124" t="s">
        <v>403</v>
      </c>
      <c r="E52" s="124"/>
      <c r="F52" s="56"/>
      <c r="G52" s="17"/>
      <c r="H52" s="50"/>
      <c r="I52" s="50"/>
      <c r="J52" s="50"/>
      <c r="K52" s="50"/>
      <c r="L52" s="50"/>
      <c r="M52" s="50"/>
      <c r="N52" s="50"/>
      <c r="O52" s="50"/>
      <c r="P52" s="50"/>
      <c r="Q52" s="51"/>
    </row>
    <row r="53" spans="1:19" ht="19.899999999999999" customHeight="1" x14ac:dyDescent="0.25">
      <c r="A53" s="2"/>
      <c r="B53" s="2"/>
      <c r="C53" s="53" t="s">
        <v>367</v>
      </c>
      <c r="D53" s="116" t="s">
        <v>359</v>
      </c>
      <c r="E53" s="116"/>
      <c r="F53" s="116"/>
      <c r="G53" s="17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1:19" ht="19.899999999999999" customHeight="1" x14ac:dyDescent="0.25">
      <c r="A54" s="3" t="s">
        <v>368</v>
      </c>
      <c r="B54" s="44"/>
      <c r="C54" s="52" t="s">
        <v>513</v>
      </c>
      <c r="D54" s="124" t="s">
        <v>628</v>
      </c>
      <c r="E54" s="124"/>
      <c r="F54" s="57"/>
      <c r="G54" s="17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9" ht="19.899999999999999" customHeight="1" x14ac:dyDescent="0.25">
      <c r="A55" s="44"/>
      <c r="B55" s="44"/>
      <c r="C55" s="53" t="s">
        <v>367</v>
      </c>
      <c r="D55" s="116" t="s">
        <v>359</v>
      </c>
      <c r="E55" s="116"/>
      <c r="F55" s="116"/>
      <c r="G55" s="17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9" ht="19.899999999999999" customHeight="1" x14ac:dyDescent="0.25"/>
  </sheetData>
  <autoFilter ref="A17:S17">
    <sortState ref="A18:S113">
      <sortCondition descending="1" ref="Q17"/>
    </sortState>
  </autoFilter>
  <mergeCells count="19">
    <mergeCell ref="D55:F55"/>
    <mergeCell ref="E14:G14"/>
    <mergeCell ref="D54:E54"/>
    <mergeCell ref="G16:P16"/>
    <mergeCell ref="D52:E52"/>
    <mergeCell ref="H53:Q53"/>
    <mergeCell ref="D53:F53"/>
    <mergeCell ref="A14:D14"/>
    <mergeCell ref="A1:S1"/>
    <mergeCell ref="A3:S3"/>
    <mergeCell ref="A5:I5"/>
    <mergeCell ref="J5:S5"/>
    <mergeCell ref="J6:S6"/>
    <mergeCell ref="J7:S7"/>
    <mergeCell ref="J8:S8"/>
    <mergeCell ref="A10:D10"/>
    <mergeCell ref="E10:G10"/>
    <mergeCell ref="A12:D12"/>
    <mergeCell ref="E12:G12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view="pageBreakPreview" topLeftCell="A16" zoomScaleSheetLayoutView="100" workbookViewId="0">
      <selection activeCell="D26" sqref="D26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127" t="s">
        <v>401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x14ac:dyDescent="0.25">
      <c r="A4" s="68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9"/>
      <c r="P4" s="69"/>
      <c r="Q4" s="71"/>
      <c r="R4" s="71"/>
      <c r="S4" s="71"/>
    </row>
    <row r="5" spans="1:19" ht="18.75" x14ac:dyDescent="0.25">
      <c r="A5" s="128" t="s">
        <v>11</v>
      </c>
      <c r="B5" s="128"/>
      <c r="C5" s="128"/>
      <c r="D5" s="128"/>
      <c r="E5" s="128"/>
      <c r="F5" s="128"/>
      <c r="G5" s="128"/>
      <c r="H5" s="128"/>
      <c r="I5" s="128"/>
      <c r="J5" s="126" t="s">
        <v>400</v>
      </c>
      <c r="K5" s="126"/>
      <c r="L5" s="126"/>
      <c r="M5" s="126"/>
      <c r="N5" s="126"/>
      <c r="O5" s="126"/>
      <c r="P5" s="126"/>
      <c r="Q5" s="126"/>
      <c r="R5" s="126"/>
      <c r="S5" s="126"/>
    </row>
    <row r="6" spans="1:19" x14ac:dyDescent="0.25">
      <c r="A6" s="68"/>
      <c r="B6" s="69"/>
      <c r="C6" s="69"/>
      <c r="D6" s="69"/>
      <c r="E6" s="72"/>
      <c r="F6" s="72"/>
      <c r="G6" s="69"/>
      <c r="H6" s="69"/>
      <c r="I6" s="69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68"/>
      <c r="B7" s="69"/>
      <c r="C7" s="69"/>
      <c r="D7" s="69"/>
      <c r="E7" s="72"/>
      <c r="F7" s="72"/>
      <c r="G7" s="69"/>
      <c r="H7" s="69"/>
      <c r="I7" s="69"/>
      <c r="J7" s="126" t="s">
        <v>362</v>
      </c>
      <c r="K7" s="126"/>
      <c r="L7" s="126"/>
      <c r="M7" s="126"/>
      <c r="N7" s="126"/>
      <c r="O7" s="126"/>
      <c r="P7" s="126"/>
      <c r="Q7" s="126"/>
      <c r="R7" s="126"/>
      <c r="S7" s="126"/>
    </row>
    <row r="8" spans="1:19" x14ac:dyDescent="0.25">
      <c r="A8" s="68"/>
      <c r="B8" s="69"/>
      <c r="C8" s="69"/>
      <c r="D8" s="69"/>
      <c r="E8" s="72"/>
      <c r="F8" s="72"/>
      <c r="G8" s="69"/>
      <c r="H8" s="69"/>
      <c r="I8" s="69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68"/>
      <c r="B9" s="69"/>
      <c r="C9" s="69"/>
      <c r="D9" s="69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  <c r="R9" s="71"/>
      <c r="S9" s="71"/>
    </row>
    <row r="10" spans="1:19" ht="15.75" x14ac:dyDescent="0.25">
      <c r="A10" s="118" t="s">
        <v>6</v>
      </c>
      <c r="B10" s="118"/>
      <c r="C10" s="118"/>
      <c r="D10" s="118"/>
      <c r="E10" s="119">
        <v>45190</v>
      </c>
      <c r="F10" s="119"/>
      <c r="G10" s="120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71"/>
      <c r="S10" s="71"/>
    </row>
    <row r="11" spans="1:19" ht="15.75" x14ac:dyDescent="0.25">
      <c r="A11" s="73"/>
      <c r="B11" s="74"/>
      <c r="C11" s="74"/>
      <c r="D11" s="74"/>
      <c r="E11" s="75"/>
      <c r="F11" s="75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71"/>
      <c r="S11" s="71"/>
    </row>
    <row r="12" spans="1:19" ht="15.75" x14ac:dyDescent="0.25">
      <c r="A12" s="118" t="s">
        <v>369</v>
      </c>
      <c r="B12" s="118"/>
      <c r="C12" s="118"/>
      <c r="D12" s="118"/>
      <c r="E12" s="121">
        <v>22</v>
      </c>
      <c r="F12" s="121"/>
      <c r="G12" s="121"/>
      <c r="H12" s="74" t="s">
        <v>13</v>
      </c>
      <c r="I12" s="69"/>
      <c r="J12" s="69"/>
      <c r="K12" s="69"/>
      <c r="L12" s="69"/>
      <c r="M12" s="69"/>
      <c r="N12" s="69"/>
      <c r="O12" s="69"/>
      <c r="P12" s="69"/>
      <c r="Q12" s="71"/>
      <c r="R12" s="71"/>
      <c r="S12" s="71"/>
    </row>
    <row r="13" spans="1:19" ht="15.75" x14ac:dyDescent="0.25">
      <c r="A13" s="73"/>
      <c r="B13" s="74"/>
      <c r="C13" s="74"/>
      <c r="D13" s="74"/>
      <c r="E13" s="75"/>
      <c r="F13" s="75"/>
      <c r="G13" s="76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71"/>
      <c r="S13" s="71"/>
    </row>
    <row r="14" spans="1:19" ht="15.75" x14ac:dyDescent="0.25">
      <c r="A14" s="118" t="s">
        <v>370</v>
      </c>
      <c r="B14" s="118"/>
      <c r="C14" s="118"/>
      <c r="D14" s="118"/>
      <c r="E14" s="121">
        <v>55</v>
      </c>
      <c r="F14" s="121"/>
      <c r="G14" s="121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62" t="s">
        <v>17</v>
      </c>
      <c r="H16" s="63"/>
      <c r="I16" s="63"/>
      <c r="J16" s="63"/>
      <c r="K16" s="63"/>
      <c r="L16" s="63"/>
      <c r="M16" s="63"/>
      <c r="N16" s="63"/>
      <c r="O16" s="63"/>
      <c r="P16" s="6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/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v>1</v>
      </c>
      <c r="B18" s="131" t="s">
        <v>405</v>
      </c>
      <c r="C18" s="131" t="s">
        <v>406</v>
      </c>
      <c r="D18" s="131" t="s">
        <v>407</v>
      </c>
      <c r="E18" s="77" t="s">
        <v>408</v>
      </c>
      <c r="F18" s="77" t="s">
        <v>409</v>
      </c>
      <c r="G18" s="19">
        <v>0</v>
      </c>
      <c r="H18" s="19">
        <v>7</v>
      </c>
      <c r="I18" s="19">
        <v>0</v>
      </c>
      <c r="J18" s="19">
        <v>5</v>
      </c>
      <c r="K18" s="19">
        <v>3</v>
      </c>
      <c r="L18" s="19"/>
      <c r="M18" s="19"/>
      <c r="N18" s="19"/>
      <c r="O18" s="19"/>
      <c r="P18" s="19"/>
      <c r="Q18" s="21">
        <v>15</v>
      </c>
      <c r="R18" s="8">
        <v>0.3</v>
      </c>
      <c r="S18" s="30" t="s">
        <v>112</v>
      </c>
    </row>
    <row r="19" spans="1:19" x14ac:dyDescent="0.25">
      <c r="A19" s="21">
        <v>2</v>
      </c>
      <c r="B19" s="131" t="s">
        <v>411</v>
      </c>
      <c r="C19" s="131" t="s">
        <v>59</v>
      </c>
      <c r="D19" s="131" t="s">
        <v>40</v>
      </c>
      <c r="E19" s="77" t="s">
        <v>412</v>
      </c>
      <c r="F19" s="77" t="s">
        <v>413</v>
      </c>
      <c r="G19" s="19">
        <v>0</v>
      </c>
      <c r="H19" s="19">
        <v>6</v>
      </c>
      <c r="I19" s="19">
        <v>0</v>
      </c>
      <c r="J19" s="19">
        <v>4</v>
      </c>
      <c r="K19" s="19">
        <v>3</v>
      </c>
      <c r="L19" s="19"/>
      <c r="M19" s="19"/>
      <c r="N19" s="19"/>
      <c r="O19" s="19"/>
      <c r="P19" s="19"/>
      <c r="Q19" s="21">
        <v>13</v>
      </c>
      <c r="R19" s="8">
        <v>0.26</v>
      </c>
      <c r="S19" s="30" t="s">
        <v>112</v>
      </c>
    </row>
    <row r="20" spans="1:19" x14ac:dyDescent="0.25">
      <c r="A20" s="21">
        <v>3</v>
      </c>
      <c r="B20" s="131" t="s">
        <v>414</v>
      </c>
      <c r="C20" s="131" t="s">
        <v>92</v>
      </c>
      <c r="D20" s="131" t="s">
        <v>415</v>
      </c>
      <c r="E20" s="77" t="s">
        <v>416</v>
      </c>
      <c r="F20" s="77" t="s">
        <v>417</v>
      </c>
      <c r="G20" s="19">
        <v>0</v>
      </c>
      <c r="H20" s="19">
        <v>0</v>
      </c>
      <c r="I20" s="19">
        <v>0</v>
      </c>
      <c r="J20" s="19">
        <v>10</v>
      </c>
      <c r="K20" s="19">
        <v>3</v>
      </c>
      <c r="L20" s="19"/>
      <c r="M20" s="19"/>
      <c r="N20" s="19"/>
      <c r="O20" s="19"/>
      <c r="P20" s="19"/>
      <c r="Q20" s="21">
        <v>13</v>
      </c>
      <c r="R20" s="8">
        <v>0.26</v>
      </c>
      <c r="S20" s="30" t="s">
        <v>112</v>
      </c>
    </row>
    <row r="21" spans="1:19" x14ac:dyDescent="0.25">
      <c r="A21" s="21">
        <v>4</v>
      </c>
      <c r="B21" s="131" t="s">
        <v>418</v>
      </c>
      <c r="C21" s="131" t="s">
        <v>37</v>
      </c>
      <c r="D21" s="131" t="s">
        <v>58</v>
      </c>
      <c r="E21" s="54" t="s">
        <v>419</v>
      </c>
      <c r="F21" s="54" t="s">
        <v>420</v>
      </c>
      <c r="G21" s="19">
        <v>0</v>
      </c>
      <c r="H21" s="19">
        <v>0</v>
      </c>
      <c r="I21" s="19">
        <v>2</v>
      </c>
      <c r="J21" s="19">
        <v>6</v>
      </c>
      <c r="K21" s="19">
        <v>3</v>
      </c>
      <c r="L21" s="19"/>
      <c r="M21" s="19"/>
      <c r="N21" s="19"/>
      <c r="O21" s="19"/>
      <c r="P21" s="19"/>
      <c r="Q21" s="21">
        <v>11</v>
      </c>
      <c r="R21" s="8">
        <v>0.22</v>
      </c>
      <c r="S21" s="30" t="s">
        <v>410</v>
      </c>
    </row>
    <row r="22" spans="1:19" x14ac:dyDescent="0.25">
      <c r="A22" s="21">
        <v>5</v>
      </c>
      <c r="B22" s="131" t="s">
        <v>421</v>
      </c>
      <c r="C22" s="131" t="s">
        <v>64</v>
      </c>
      <c r="D22" s="131" t="s">
        <v>40</v>
      </c>
      <c r="E22" s="55" t="s">
        <v>412</v>
      </c>
      <c r="F22" s="55" t="s">
        <v>422</v>
      </c>
      <c r="G22" s="19">
        <v>0</v>
      </c>
      <c r="H22" s="19">
        <v>0</v>
      </c>
      <c r="I22" s="19">
        <v>0</v>
      </c>
      <c r="J22" s="19">
        <v>8</v>
      </c>
      <c r="K22" s="19">
        <v>3</v>
      </c>
      <c r="L22" s="19"/>
      <c r="M22" s="19"/>
      <c r="N22" s="19"/>
      <c r="O22" s="19"/>
      <c r="P22" s="19"/>
      <c r="Q22" s="21">
        <v>11</v>
      </c>
      <c r="R22" s="8">
        <v>0.22</v>
      </c>
      <c r="S22" s="30" t="s">
        <v>410</v>
      </c>
    </row>
    <row r="23" spans="1:19" x14ac:dyDescent="0.25">
      <c r="A23" s="21">
        <v>6</v>
      </c>
      <c r="B23" s="131" t="s">
        <v>423</v>
      </c>
      <c r="C23" s="131" t="s">
        <v>82</v>
      </c>
      <c r="D23" s="131" t="s">
        <v>35</v>
      </c>
      <c r="E23" s="41" t="s">
        <v>412</v>
      </c>
      <c r="F23" s="41" t="s">
        <v>424</v>
      </c>
      <c r="G23" s="19">
        <v>0</v>
      </c>
      <c r="H23" s="19">
        <v>0</v>
      </c>
      <c r="I23" s="19">
        <v>0</v>
      </c>
      <c r="J23" s="19">
        <v>7</v>
      </c>
      <c r="K23" s="19">
        <v>3</v>
      </c>
      <c r="L23" s="19"/>
      <c r="M23" s="19"/>
      <c r="N23" s="19"/>
      <c r="O23" s="19"/>
      <c r="P23" s="19"/>
      <c r="Q23" s="21">
        <v>10</v>
      </c>
      <c r="R23" s="8">
        <v>0.2</v>
      </c>
      <c r="S23" s="22" t="s">
        <v>410</v>
      </c>
    </row>
    <row r="24" spans="1:19" x14ac:dyDescent="0.25">
      <c r="A24" s="21">
        <v>9</v>
      </c>
      <c r="B24" s="131" t="s">
        <v>425</v>
      </c>
      <c r="C24" s="131" t="s">
        <v>47</v>
      </c>
      <c r="D24" s="131" t="s">
        <v>426</v>
      </c>
      <c r="E24" s="41" t="s">
        <v>408</v>
      </c>
      <c r="F24" s="41" t="s">
        <v>427</v>
      </c>
      <c r="G24" s="19">
        <v>0</v>
      </c>
      <c r="H24" s="84">
        <v>0</v>
      </c>
      <c r="I24" s="19">
        <v>0</v>
      </c>
      <c r="J24" s="19">
        <v>5</v>
      </c>
      <c r="K24" s="19">
        <v>3</v>
      </c>
      <c r="L24" s="19"/>
      <c r="M24" s="19"/>
      <c r="N24" s="19"/>
      <c r="O24" s="19"/>
      <c r="P24" s="19"/>
      <c r="Q24" s="21">
        <v>8</v>
      </c>
      <c r="R24" s="8">
        <v>0.16</v>
      </c>
      <c r="S24" s="22" t="s">
        <v>410</v>
      </c>
    </row>
    <row r="25" spans="1:19" x14ac:dyDescent="0.25">
      <c r="A25" s="21">
        <v>10</v>
      </c>
      <c r="B25" s="131" t="s">
        <v>428</v>
      </c>
      <c r="C25" s="131" t="s">
        <v>37</v>
      </c>
      <c r="D25" s="131" t="s">
        <v>33</v>
      </c>
      <c r="E25" s="41" t="s">
        <v>416</v>
      </c>
      <c r="F25" s="41" t="s">
        <v>429</v>
      </c>
      <c r="G25" s="19">
        <v>0</v>
      </c>
      <c r="H25" s="135">
        <v>0</v>
      </c>
      <c r="I25" s="19">
        <v>0</v>
      </c>
      <c r="J25" s="19">
        <v>5</v>
      </c>
      <c r="K25" s="19">
        <v>3</v>
      </c>
      <c r="L25" s="19"/>
      <c r="M25" s="19"/>
      <c r="N25" s="19"/>
      <c r="O25" s="19"/>
      <c r="P25" s="19"/>
      <c r="Q25" s="21">
        <v>8</v>
      </c>
      <c r="R25" s="8">
        <v>0.16</v>
      </c>
      <c r="S25" s="22" t="s">
        <v>410</v>
      </c>
    </row>
    <row r="26" spans="1:19" x14ac:dyDescent="0.25">
      <c r="A26" s="21">
        <v>11</v>
      </c>
      <c r="B26" s="131" t="s">
        <v>430</v>
      </c>
      <c r="C26" s="131" t="s">
        <v>60</v>
      </c>
      <c r="D26" s="131" t="s">
        <v>56</v>
      </c>
      <c r="E26" s="41" t="s">
        <v>412</v>
      </c>
      <c r="F26" s="41" t="s">
        <v>431</v>
      </c>
      <c r="G26" s="19">
        <v>0</v>
      </c>
      <c r="H26" s="135">
        <v>0</v>
      </c>
      <c r="I26" s="19">
        <v>0</v>
      </c>
      <c r="J26" s="19">
        <v>4</v>
      </c>
      <c r="K26" s="19">
        <v>3</v>
      </c>
      <c r="L26" s="19"/>
      <c r="M26" s="19"/>
      <c r="N26" s="19"/>
      <c r="O26" s="19"/>
      <c r="P26" s="19"/>
      <c r="Q26" s="21">
        <v>7</v>
      </c>
      <c r="R26" s="8">
        <v>0.14000000000000001</v>
      </c>
      <c r="S26" s="22" t="s">
        <v>410</v>
      </c>
    </row>
    <row r="27" spans="1:19" x14ac:dyDescent="0.25">
      <c r="A27" s="21">
        <v>12</v>
      </c>
      <c r="B27" s="131" t="s">
        <v>432</v>
      </c>
      <c r="C27" s="131" t="s">
        <v>44</v>
      </c>
      <c r="D27" s="131" t="s">
        <v>67</v>
      </c>
      <c r="E27" s="41" t="s">
        <v>412</v>
      </c>
      <c r="F27" s="41" t="s">
        <v>433</v>
      </c>
      <c r="G27" s="19">
        <v>0</v>
      </c>
      <c r="H27" s="19">
        <v>3</v>
      </c>
      <c r="I27" s="19">
        <v>0</v>
      </c>
      <c r="J27" s="19">
        <v>0</v>
      </c>
      <c r="K27" s="19">
        <v>3</v>
      </c>
      <c r="L27" s="19"/>
      <c r="M27" s="19"/>
      <c r="N27" s="19"/>
      <c r="O27" s="19"/>
      <c r="P27" s="19"/>
      <c r="Q27" s="21">
        <v>6</v>
      </c>
      <c r="R27" s="8">
        <v>0.12</v>
      </c>
      <c r="S27" s="22" t="s">
        <v>410</v>
      </c>
    </row>
    <row r="28" spans="1:19" x14ac:dyDescent="0.25">
      <c r="A28" s="21">
        <v>13</v>
      </c>
      <c r="B28" s="131" t="s">
        <v>434</v>
      </c>
      <c r="C28" s="131" t="s">
        <v>37</v>
      </c>
      <c r="D28" s="131" t="s">
        <v>23</v>
      </c>
      <c r="E28" s="41" t="s">
        <v>412</v>
      </c>
      <c r="F28" s="41" t="s">
        <v>435</v>
      </c>
      <c r="G28" s="19">
        <v>0</v>
      </c>
      <c r="H28" s="19">
        <v>0</v>
      </c>
      <c r="I28" s="19">
        <v>0</v>
      </c>
      <c r="J28" s="19">
        <v>5</v>
      </c>
      <c r="K28" s="19">
        <v>0</v>
      </c>
      <c r="L28" s="19"/>
      <c r="M28" s="19"/>
      <c r="N28" s="19"/>
      <c r="O28" s="19"/>
      <c r="P28" s="19"/>
      <c r="Q28" s="21">
        <v>5</v>
      </c>
      <c r="R28" s="8">
        <v>0.1</v>
      </c>
      <c r="S28" s="22" t="s">
        <v>410</v>
      </c>
    </row>
    <row r="29" spans="1:19" x14ac:dyDescent="0.25">
      <c r="A29" s="21">
        <v>14</v>
      </c>
      <c r="B29" s="131" t="s">
        <v>26</v>
      </c>
      <c r="C29" s="131" t="s">
        <v>74</v>
      </c>
      <c r="D29" s="131" t="s">
        <v>40</v>
      </c>
      <c r="E29" s="41" t="s">
        <v>412</v>
      </c>
      <c r="F29" s="41" t="s">
        <v>436</v>
      </c>
      <c r="G29" s="19">
        <v>0</v>
      </c>
      <c r="H29" s="19">
        <v>3</v>
      </c>
      <c r="I29" s="19">
        <v>0</v>
      </c>
      <c r="J29" s="19">
        <v>2</v>
      </c>
      <c r="K29" s="19">
        <v>0</v>
      </c>
      <c r="L29" s="19"/>
      <c r="M29" s="19"/>
      <c r="N29" s="19"/>
      <c r="O29" s="19"/>
      <c r="P29" s="19"/>
      <c r="Q29" s="21">
        <v>5</v>
      </c>
      <c r="R29" s="8">
        <v>0.1</v>
      </c>
      <c r="S29" s="22" t="s">
        <v>410</v>
      </c>
    </row>
    <row r="30" spans="1:19" x14ac:dyDescent="0.25">
      <c r="A30" s="21">
        <v>15</v>
      </c>
      <c r="B30" s="131" t="s">
        <v>437</v>
      </c>
      <c r="C30" s="131" t="s">
        <v>39</v>
      </c>
      <c r="D30" s="131" t="s">
        <v>45</v>
      </c>
      <c r="E30" s="41" t="s">
        <v>412</v>
      </c>
      <c r="F30" s="41" t="s">
        <v>438</v>
      </c>
      <c r="G30" s="19">
        <v>0</v>
      </c>
      <c r="H30" s="19">
        <v>0</v>
      </c>
      <c r="I30" s="19">
        <v>0</v>
      </c>
      <c r="J30" s="19">
        <v>2</v>
      </c>
      <c r="K30" s="19">
        <v>3</v>
      </c>
      <c r="L30" s="19"/>
      <c r="M30" s="19"/>
      <c r="N30" s="19"/>
      <c r="O30" s="19"/>
      <c r="P30" s="19"/>
      <c r="Q30" s="21">
        <v>5</v>
      </c>
      <c r="R30" s="8">
        <v>0.1</v>
      </c>
      <c r="S30" s="22" t="s">
        <v>410</v>
      </c>
    </row>
    <row r="31" spans="1:19" x14ac:dyDescent="0.25">
      <c r="A31" s="21">
        <v>16</v>
      </c>
      <c r="B31" s="131" t="s">
        <v>439</v>
      </c>
      <c r="C31" s="131" t="s">
        <v>103</v>
      </c>
      <c r="D31" s="131" t="s">
        <v>40</v>
      </c>
      <c r="E31" s="41" t="s">
        <v>412</v>
      </c>
      <c r="F31" s="41" t="s">
        <v>440</v>
      </c>
      <c r="G31" s="19">
        <v>0</v>
      </c>
      <c r="H31" s="19">
        <v>0</v>
      </c>
      <c r="I31" s="19">
        <v>4</v>
      </c>
      <c r="J31" s="19">
        <v>0</v>
      </c>
      <c r="K31" s="19">
        <v>0</v>
      </c>
      <c r="L31" s="19"/>
      <c r="M31" s="19"/>
      <c r="N31" s="19"/>
      <c r="O31" s="19"/>
      <c r="P31" s="19"/>
      <c r="Q31" s="21">
        <v>4</v>
      </c>
      <c r="R31" s="8">
        <v>0.08</v>
      </c>
      <c r="S31" s="22" t="s">
        <v>410</v>
      </c>
    </row>
    <row r="32" spans="1:19" x14ac:dyDescent="0.25">
      <c r="A32" s="21">
        <v>17</v>
      </c>
      <c r="B32" s="131" t="s">
        <v>441</v>
      </c>
      <c r="C32" s="131" t="s">
        <v>442</v>
      </c>
      <c r="D32" s="131" t="s">
        <v>31</v>
      </c>
      <c r="E32" s="41" t="s">
        <v>412</v>
      </c>
      <c r="F32" s="41" t="s">
        <v>443</v>
      </c>
      <c r="G32" s="19">
        <v>0</v>
      </c>
      <c r="H32" s="19">
        <v>0</v>
      </c>
      <c r="I32" s="19">
        <v>0</v>
      </c>
      <c r="J32" s="19">
        <v>3</v>
      </c>
      <c r="K32" s="19">
        <v>0</v>
      </c>
      <c r="L32" s="19"/>
      <c r="M32" s="19"/>
      <c r="N32" s="19"/>
      <c r="O32" s="19"/>
      <c r="P32" s="19"/>
      <c r="Q32" s="21">
        <v>3</v>
      </c>
      <c r="R32" s="8">
        <v>0.06</v>
      </c>
      <c r="S32" s="22" t="s">
        <v>410</v>
      </c>
    </row>
    <row r="33" spans="1:19" x14ac:dyDescent="0.25">
      <c r="A33" s="21">
        <v>18</v>
      </c>
      <c r="B33" s="131" t="s">
        <v>444</v>
      </c>
      <c r="C33" s="131" t="s">
        <v>73</v>
      </c>
      <c r="D33" s="131" t="s">
        <v>62</v>
      </c>
      <c r="E33" s="41" t="s">
        <v>419</v>
      </c>
      <c r="F33" s="41" t="s">
        <v>445</v>
      </c>
      <c r="G33" s="19">
        <v>0</v>
      </c>
      <c r="H33" s="19">
        <v>0</v>
      </c>
      <c r="I33" s="19">
        <v>0</v>
      </c>
      <c r="J33" s="19">
        <v>3</v>
      </c>
      <c r="K33" s="19">
        <v>0</v>
      </c>
      <c r="L33" s="19"/>
      <c r="M33" s="19"/>
      <c r="N33" s="19"/>
      <c r="O33" s="19"/>
      <c r="P33" s="19"/>
      <c r="Q33" s="21">
        <v>3</v>
      </c>
      <c r="R33" s="8">
        <v>0.06</v>
      </c>
      <c r="S33" s="22" t="s">
        <v>410</v>
      </c>
    </row>
    <row r="34" spans="1:19" x14ac:dyDescent="0.25">
      <c r="A34" s="21">
        <v>21</v>
      </c>
      <c r="B34" s="131" t="s">
        <v>446</v>
      </c>
      <c r="C34" s="131" t="s">
        <v>93</v>
      </c>
      <c r="D34" s="131" t="s">
        <v>56</v>
      </c>
      <c r="E34" s="41" t="s">
        <v>408</v>
      </c>
      <c r="F34" s="41" t="s">
        <v>447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/>
      <c r="N34" s="19"/>
      <c r="O34" s="19"/>
      <c r="P34" s="19"/>
      <c r="Q34" s="21">
        <v>0</v>
      </c>
      <c r="R34" s="8">
        <v>0</v>
      </c>
      <c r="S34" s="22" t="s">
        <v>410</v>
      </c>
    </row>
    <row r="35" spans="1:19" x14ac:dyDescent="0.25">
      <c r="A35" s="21">
        <v>22</v>
      </c>
      <c r="B35" s="131" t="s">
        <v>448</v>
      </c>
      <c r="C35" s="131" t="s">
        <v>50</v>
      </c>
      <c r="D35" s="131" t="s">
        <v>449</v>
      </c>
      <c r="E35" s="41" t="s">
        <v>408</v>
      </c>
      <c r="F35" s="41" t="s">
        <v>450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/>
      <c r="N35" s="19"/>
      <c r="O35" s="19"/>
      <c r="P35" s="19"/>
      <c r="Q35" s="21">
        <v>0</v>
      </c>
      <c r="R35" s="8">
        <v>0</v>
      </c>
      <c r="S35" s="22" t="s">
        <v>410</v>
      </c>
    </row>
    <row r="36" spans="1:19" ht="19.899999999999999" customHeight="1" x14ac:dyDescent="0.25">
      <c r="A36" s="58"/>
      <c r="B36" s="17"/>
      <c r="C36" s="17"/>
      <c r="D36" s="17"/>
      <c r="E36" s="11"/>
      <c r="F36" s="1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58"/>
      <c r="R36" s="7"/>
      <c r="S36" s="5"/>
    </row>
    <row r="37" spans="1:19" ht="20.25" customHeight="1" x14ac:dyDescent="0.25">
      <c r="A37" s="33"/>
      <c r="B37" s="33"/>
      <c r="C37" s="33"/>
      <c r="D37" s="11"/>
      <c r="E37" s="11"/>
      <c r="F37" s="11"/>
      <c r="G37" s="17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9" ht="15.75" x14ac:dyDescent="0.25">
      <c r="A38" s="3" t="s">
        <v>366</v>
      </c>
      <c r="B38" s="44"/>
      <c r="C38" s="52" t="s">
        <v>402</v>
      </c>
      <c r="D38" s="124" t="s">
        <v>403</v>
      </c>
      <c r="E38" s="124"/>
      <c r="F38" s="56"/>
      <c r="G38" s="17"/>
      <c r="H38" s="50"/>
      <c r="I38" s="50"/>
      <c r="J38" s="50"/>
      <c r="K38" s="50"/>
      <c r="L38" s="50"/>
      <c r="M38" s="50"/>
      <c r="N38" s="50"/>
      <c r="O38" s="50"/>
      <c r="P38" s="50"/>
      <c r="Q38" s="61"/>
    </row>
    <row r="39" spans="1:19" ht="19.899999999999999" customHeight="1" x14ac:dyDescent="0.25">
      <c r="A39" s="2"/>
      <c r="B39" s="2"/>
      <c r="C39" s="60" t="s">
        <v>367</v>
      </c>
      <c r="D39" s="116" t="s">
        <v>359</v>
      </c>
      <c r="E39" s="116"/>
      <c r="F39" s="116"/>
      <c r="G39" s="17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1:19" ht="19.899999999999999" customHeight="1" x14ac:dyDescent="0.25">
      <c r="A40" s="3" t="s">
        <v>368</v>
      </c>
      <c r="B40" s="44"/>
      <c r="C40" s="52" t="s">
        <v>451</v>
      </c>
      <c r="D40" s="124" t="s">
        <v>452</v>
      </c>
      <c r="E40" s="124"/>
      <c r="F40" s="57"/>
      <c r="G40" s="17"/>
      <c r="H40" s="50"/>
      <c r="I40" s="50"/>
      <c r="J40" s="50"/>
      <c r="K40" s="50"/>
      <c r="L40" s="50"/>
      <c r="M40" s="50"/>
      <c r="N40" s="50"/>
      <c r="O40" s="50"/>
      <c r="P40" s="50"/>
      <c r="Q40" s="61"/>
    </row>
    <row r="41" spans="1:19" ht="19.899999999999999" customHeight="1" x14ac:dyDescent="0.25">
      <c r="A41" s="44"/>
      <c r="B41" s="44"/>
      <c r="C41" s="60" t="s">
        <v>367</v>
      </c>
      <c r="D41" s="116" t="s">
        <v>359</v>
      </c>
      <c r="E41" s="116"/>
      <c r="F41" s="116"/>
      <c r="G41" s="17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9" ht="19.899999999999999" customHeight="1" x14ac:dyDescent="0.25"/>
  </sheetData>
  <autoFilter ref="A17:S17">
    <sortState ref="A18:W94">
      <sortCondition descending="1" ref="R17"/>
    </sortState>
  </autoFilter>
  <mergeCells count="18">
    <mergeCell ref="J7:S7"/>
    <mergeCell ref="A1:S1"/>
    <mergeCell ref="A3:S3"/>
    <mergeCell ref="A5:I5"/>
    <mergeCell ref="J5:S5"/>
    <mergeCell ref="J6:S6"/>
    <mergeCell ref="D41:F41"/>
    <mergeCell ref="J8:S8"/>
    <mergeCell ref="A10:D10"/>
    <mergeCell ref="E10:G10"/>
    <mergeCell ref="A12:D12"/>
    <mergeCell ref="E12:G12"/>
    <mergeCell ref="A14:D14"/>
    <mergeCell ref="E14:G14"/>
    <mergeCell ref="D38:E38"/>
    <mergeCell ref="D39:F39"/>
    <mergeCell ref="H39:Q39"/>
    <mergeCell ref="D40:E40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0"/>
  <sheetViews>
    <sheetView view="pageBreakPreview" topLeftCell="A25" zoomScaleSheetLayoutView="100" workbookViewId="0">
      <selection activeCell="S19" sqref="S19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127" t="s">
        <v>401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x14ac:dyDescent="0.25">
      <c r="A4" s="68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9"/>
      <c r="P4" s="69"/>
      <c r="Q4" s="71"/>
      <c r="R4" s="71"/>
      <c r="S4" s="71"/>
    </row>
    <row r="5" spans="1:19" ht="18.75" x14ac:dyDescent="0.25">
      <c r="A5" s="128" t="s">
        <v>11</v>
      </c>
      <c r="B5" s="128"/>
      <c r="C5" s="128"/>
      <c r="D5" s="128"/>
      <c r="E5" s="128"/>
      <c r="F5" s="128"/>
      <c r="G5" s="128"/>
      <c r="H5" s="128"/>
      <c r="I5" s="128"/>
      <c r="J5" s="126" t="s">
        <v>507</v>
      </c>
      <c r="K5" s="126"/>
      <c r="L5" s="126"/>
      <c r="M5" s="126"/>
      <c r="N5" s="126"/>
      <c r="O5" s="126"/>
      <c r="P5" s="126"/>
      <c r="Q5" s="126"/>
      <c r="R5" s="126"/>
      <c r="S5" s="126"/>
    </row>
    <row r="6" spans="1:19" x14ac:dyDescent="0.25">
      <c r="A6" s="68"/>
      <c r="B6" s="69"/>
      <c r="C6" s="69"/>
      <c r="D6" s="69"/>
      <c r="E6" s="72"/>
      <c r="F6" s="72"/>
      <c r="G6" s="69"/>
      <c r="H6" s="69"/>
      <c r="I6" s="69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68"/>
      <c r="B7" s="69"/>
      <c r="C7" s="69"/>
      <c r="D7" s="69"/>
      <c r="E7" s="72"/>
      <c r="F7" s="72"/>
      <c r="G7" s="69"/>
      <c r="H7" s="69"/>
      <c r="I7" s="69"/>
      <c r="J7" s="126" t="s">
        <v>363</v>
      </c>
      <c r="K7" s="126"/>
      <c r="L7" s="126"/>
      <c r="M7" s="126"/>
      <c r="N7" s="126"/>
      <c r="O7" s="126"/>
      <c r="P7" s="126"/>
      <c r="Q7" s="126"/>
      <c r="R7" s="126"/>
      <c r="S7" s="126"/>
    </row>
    <row r="8" spans="1:19" x14ac:dyDescent="0.25">
      <c r="A8" s="68"/>
      <c r="B8" s="69"/>
      <c r="C8" s="69"/>
      <c r="D8" s="69"/>
      <c r="E8" s="72"/>
      <c r="F8" s="72"/>
      <c r="G8" s="69"/>
      <c r="H8" s="69"/>
      <c r="I8" s="69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68"/>
      <c r="B9" s="69"/>
      <c r="C9" s="69"/>
      <c r="D9" s="69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  <c r="R9" s="71"/>
      <c r="S9" s="71"/>
    </row>
    <row r="10" spans="1:19" ht="15.75" x14ac:dyDescent="0.25">
      <c r="A10" s="118" t="s">
        <v>6</v>
      </c>
      <c r="B10" s="118"/>
      <c r="C10" s="118"/>
      <c r="D10" s="118"/>
      <c r="E10" s="119">
        <v>45190</v>
      </c>
      <c r="F10" s="119"/>
      <c r="G10" s="120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71"/>
      <c r="S10" s="71"/>
    </row>
    <row r="11" spans="1:19" ht="15.75" x14ac:dyDescent="0.25">
      <c r="A11" s="73"/>
      <c r="B11" s="74"/>
      <c r="C11" s="74"/>
      <c r="D11" s="74"/>
      <c r="E11" s="75"/>
      <c r="F11" s="75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71"/>
      <c r="S11" s="71"/>
    </row>
    <row r="12" spans="1:19" ht="15.75" x14ac:dyDescent="0.25">
      <c r="A12" s="118" t="s">
        <v>369</v>
      </c>
      <c r="B12" s="118"/>
      <c r="C12" s="118"/>
      <c r="D12" s="118"/>
      <c r="E12" s="121">
        <v>30</v>
      </c>
      <c r="F12" s="121"/>
      <c r="G12" s="121"/>
      <c r="H12" s="74" t="s">
        <v>13</v>
      </c>
      <c r="I12" s="69"/>
      <c r="J12" s="69"/>
      <c r="K12" s="69"/>
      <c r="L12" s="69"/>
      <c r="M12" s="69"/>
      <c r="N12" s="69"/>
      <c r="O12" s="69"/>
      <c r="P12" s="69"/>
      <c r="Q12" s="71"/>
      <c r="R12" s="71"/>
      <c r="S12" s="71"/>
    </row>
    <row r="13" spans="1:19" ht="15.75" x14ac:dyDescent="0.25">
      <c r="A13" s="73"/>
      <c r="B13" s="74"/>
      <c r="C13" s="74"/>
      <c r="D13" s="74"/>
      <c r="E13" s="75"/>
      <c r="F13" s="75"/>
      <c r="G13" s="76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71"/>
      <c r="S13" s="71"/>
    </row>
    <row r="14" spans="1:19" ht="15.75" x14ac:dyDescent="0.25">
      <c r="A14" s="118" t="s">
        <v>370</v>
      </c>
      <c r="B14" s="118"/>
      <c r="C14" s="118"/>
      <c r="D14" s="118"/>
      <c r="E14" s="121">
        <v>60</v>
      </c>
      <c r="F14" s="121"/>
      <c r="G14" s="121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2" t="s">
        <v>17</v>
      </c>
      <c r="H16" s="123"/>
      <c r="I16" s="123"/>
      <c r="J16" s="123"/>
      <c r="K16" s="123"/>
      <c r="L16" s="123"/>
      <c r="M16" s="123"/>
      <c r="N16" s="123"/>
      <c r="O16" s="123"/>
      <c r="P16" s="129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131" t="s">
        <v>398</v>
      </c>
      <c r="C18" s="131" t="s">
        <v>39</v>
      </c>
      <c r="D18" s="131" t="s">
        <v>467</v>
      </c>
      <c r="E18" s="41" t="s">
        <v>468</v>
      </c>
      <c r="F18" s="77" t="s">
        <v>522</v>
      </c>
      <c r="G18" s="19">
        <v>5</v>
      </c>
      <c r="H18" s="19">
        <v>1</v>
      </c>
      <c r="I18" s="19">
        <v>9</v>
      </c>
      <c r="J18" s="19">
        <v>0</v>
      </c>
      <c r="K18" s="19">
        <v>2</v>
      </c>
      <c r="L18" s="19">
        <v>3</v>
      </c>
      <c r="M18" s="19">
        <v>0</v>
      </c>
      <c r="N18" s="19">
        <v>0</v>
      </c>
      <c r="O18" s="19">
        <v>6.5</v>
      </c>
      <c r="P18" s="19"/>
      <c r="Q18" s="21">
        <v>26.5</v>
      </c>
      <c r="R18" s="8">
        <v>0.44</v>
      </c>
      <c r="S18" s="30" t="s">
        <v>113</v>
      </c>
    </row>
    <row r="19" spans="1:19" x14ac:dyDescent="0.25">
      <c r="A19" s="21">
        <v>2</v>
      </c>
      <c r="B19" s="131" t="s">
        <v>469</v>
      </c>
      <c r="C19" s="131" t="s">
        <v>397</v>
      </c>
      <c r="D19" s="131" t="s">
        <v>36</v>
      </c>
      <c r="E19" s="41" t="s">
        <v>470</v>
      </c>
      <c r="F19" s="77" t="s">
        <v>523</v>
      </c>
      <c r="G19" s="19">
        <v>6</v>
      </c>
      <c r="H19" s="19">
        <v>1</v>
      </c>
      <c r="I19" s="19">
        <v>9</v>
      </c>
      <c r="J19" s="19">
        <v>0</v>
      </c>
      <c r="K19" s="19">
        <v>1</v>
      </c>
      <c r="L19" s="19">
        <v>4</v>
      </c>
      <c r="M19" s="19">
        <v>0</v>
      </c>
      <c r="N19" s="19">
        <v>0</v>
      </c>
      <c r="O19" s="19">
        <v>5</v>
      </c>
      <c r="P19" s="19"/>
      <c r="Q19" s="21">
        <v>26</v>
      </c>
      <c r="R19" s="8">
        <v>0.43</v>
      </c>
      <c r="S19" s="30" t="s">
        <v>112</v>
      </c>
    </row>
    <row r="20" spans="1:19" x14ac:dyDescent="0.25">
      <c r="A20" s="21">
        <v>3</v>
      </c>
      <c r="B20" s="131" t="s">
        <v>471</v>
      </c>
      <c r="C20" s="131" t="s">
        <v>24</v>
      </c>
      <c r="D20" s="131" t="s">
        <v>51</v>
      </c>
      <c r="E20" s="41" t="s">
        <v>472</v>
      </c>
      <c r="F20" s="77" t="s">
        <v>530</v>
      </c>
      <c r="G20" s="19">
        <v>8</v>
      </c>
      <c r="H20" s="19">
        <v>2</v>
      </c>
      <c r="I20" s="19">
        <v>10</v>
      </c>
      <c r="J20" s="19">
        <v>1</v>
      </c>
      <c r="K20" s="19">
        <v>0</v>
      </c>
      <c r="L20" s="19">
        <v>3</v>
      </c>
      <c r="M20" s="19">
        <v>0</v>
      </c>
      <c r="N20" s="19">
        <v>0</v>
      </c>
      <c r="O20" s="19">
        <v>2</v>
      </c>
      <c r="P20" s="19"/>
      <c r="Q20" s="21">
        <v>26</v>
      </c>
      <c r="R20" s="8">
        <v>0.43</v>
      </c>
      <c r="S20" s="30" t="s">
        <v>112</v>
      </c>
    </row>
    <row r="21" spans="1:19" x14ac:dyDescent="0.25">
      <c r="A21" s="21">
        <v>4</v>
      </c>
      <c r="B21" s="131" t="s">
        <v>473</v>
      </c>
      <c r="C21" s="131" t="s">
        <v>24</v>
      </c>
      <c r="D21" s="131" t="s">
        <v>474</v>
      </c>
      <c r="E21" s="54" t="s">
        <v>468</v>
      </c>
      <c r="F21" s="77" t="s">
        <v>524</v>
      </c>
      <c r="G21" s="19">
        <v>4</v>
      </c>
      <c r="H21" s="19">
        <v>0</v>
      </c>
      <c r="I21" s="19">
        <v>9</v>
      </c>
      <c r="J21" s="19">
        <v>0</v>
      </c>
      <c r="K21" s="19">
        <v>0</v>
      </c>
      <c r="L21" s="19">
        <v>4</v>
      </c>
      <c r="M21" s="19">
        <v>1</v>
      </c>
      <c r="N21" s="19">
        <v>0</v>
      </c>
      <c r="O21" s="19">
        <v>8</v>
      </c>
      <c r="P21" s="19"/>
      <c r="Q21" s="21">
        <v>26</v>
      </c>
      <c r="R21" s="8">
        <v>0.43</v>
      </c>
      <c r="S21" s="30" t="s">
        <v>112</v>
      </c>
    </row>
    <row r="22" spans="1:19" x14ac:dyDescent="0.25">
      <c r="A22" s="21">
        <f>ROW(A5)</f>
        <v>5</v>
      </c>
      <c r="B22" s="131" t="s">
        <v>475</v>
      </c>
      <c r="C22" s="131" t="s">
        <v>34</v>
      </c>
      <c r="D22" s="131" t="s">
        <v>62</v>
      </c>
      <c r="E22" s="55" t="s">
        <v>468</v>
      </c>
      <c r="F22" s="77" t="s">
        <v>524</v>
      </c>
      <c r="G22" s="19">
        <v>5.5</v>
      </c>
      <c r="H22" s="19">
        <v>2</v>
      </c>
      <c r="I22" s="19">
        <v>9</v>
      </c>
      <c r="J22" s="19">
        <v>0</v>
      </c>
      <c r="K22" s="19">
        <v>0</v>
      </c>
      <c r="L22" s="19">
        <v>1</v>
      </c>
      <c r="M22" s="19">
        <v>0</v>
      </c>
      <c r="N22" s="19">
        <v>0</v>
      </c>
      <c r="O22" s="19">
        <v>6.5</v>
      </c>
      <c r="P22" s="19"/>
      <c r="Q22" s="21">
        <v>24</v>
      </c>
      <c r="R22" s="8">
        <v>0.4</v>
      </c>
      <c r="S22" s="30" t="s">
        <v>112</v>
      </c>
    </row>
    <row r="23" spans="1:19" x14ac:dyDescent="0.25">
      <c r="A23" s="21">
        <f>ROW(A6)</f>
        <v>6</v>
      </c>
      <c r="B23" s="131" t="s">
        <v>476</v>
      </c>
      <c r="C23" s="131" t="s">
        <v>477</v>
      </c>
      <c r="D23" s="131" t="s">
        <v>62</v>
      </c>
      <c r="E23" s="41" t="s">
        <v>478</v>
      </c>
      <c r="F23" s="77" t="s">
        <v>531</v>
      </c>
      <c r="G23" s="19">
        <v>6</v>
      </c>
      <c r="H23" s="19">
        <v>0</v>
      </c>
      <c r="I23" s="19">
        <v>9</v>
      </c>
      <c r="J23" s="19">
        <v>0</v>
      </c>
      <c r="K23" s="19">
        <v>0</v>
      </c>
      <c r="L23" s="19">
        <v>1</v>
      </c>
      <c r="M23" s="19">
        <v>1</v>
      </c>
      <c r="N23" s="19">
        <v>2</v>
      </c>
      <c r="O23" s="19">
        <v>5</v>
      </c>
      <c r="P23" s="19"/>
      <c r="Q23" s="21">
        <v>24</v>
      </c>
      <c r="R23" s="8">
        <v>0.4</v>
      </c>
      <c r="S23" s="22" t="s">
        <v>112</v>
      </c>
    </row>
    <row r="24" spans="1:19" x14ac:dyDescent="0.25">
      <c r="A24" s="21">
        <f t="shared" ref="A24:A33" si="0">ROW(A9)</f>
        <v>9</v>
      </c>
      <c r="B24" s="131" t="s">
        <v>479</v>
      </c>
      <c r="C24" s="131" t="s">
        <v>123</v>
      </c>
      <c r="D24" s="131" t="s">
        <v>38</v>
      </c>
      <c r="E24" s="41" t="s">
        <v>472</v>
      </c>
      <c r="F24" s="77" t="s">
        <v>532</v>
      </c>
      <c r="G24" s="19">
        <v>3.5</v>
      </c>
      <c r="H24" s="84">
        <v>0</v>
      </c>
      <c r="I24" s="19">
        <v>9</v>
      </c>
      <c r="J24" s="19">
        <v>1</v>
      </c>
      <c r="K24" s="19">
        <v>0</v>
      </c>
      <c r="L24" s="19">
        <v>5</v>
      </c>
      <c r="M24" s="19">
        <v>1</v>
      </c>
      <c r="N24" s="19">
        <v>0</v>
      </c>
      <c r="O24" s="19">
        <v>4</v>
      </c>
      <c r="P24" s="19"/>
      <c r="Q24" s="21">
        <v>23.5</v>
      </c>
      <c r="R24" s="8">
        <v>0.39</v>
      </c>
      <c r="S24" s="22" t="s">
        <v>114</v>
      </c>
    </row>
    <row r="25" spans="1:19" x14ac:dyDescent="0.25">
      <c r="A25" s="21">
        <f t="shared" si="0"/>
        <v>10</v>
      </c>
      <c r="B25" s="131" t="s">
        <v>480</v>
      </c>
      <c r="C25" s="131" t="s">
        <v>43</v>
      </c>
      <c r="D25" s="131" t="s">
        <v>70</v>
      </c>
      <c r="E25" s="41" t="s">
        <v>470</v>
      </c>
      <c r="F25" s="77" t="s">
        <v>525</v>
      </c>
      <c r="G25" s="19">
        <v>5</v>
      </c>
      <c r="H25" s="84">
        <v>2</v>
      </c>
      <c r="I25" s="19">
        <v>9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19">
        <v>5.5</v>
      </c>
      <c r="P25" s="19"/>
      <c r="Q25" s="21">
        <v>22.5</v>
      </c>
      <c r="R25" s="8">
        <v>0.38</v>
      </c>
      <c r="S25" s="22" t="s">
        <v>114</v>
      </c>
    </row>
    <row r="26" spans="1:19" x14ac:dyDescent="0.25">
      <c r="A26" s="21">
        <f t="shared" si="0"/>
        <v>11</v>
      </c>
      <c r="B26" s="131" t="s">
        <v>481</v>
      </c>
      <c r="C26" s="131" t="s">
        <v>37</v>
      </c>
      <c r="D26" s="131" t="s">
        <v>33</v>
      </c>
      <c r="E26" s="41" t="s">
        <v>472</v>
      </c>
      <c r="F26" s="77" t="s">
        <v>533</v>
      </c>
      <c r="G26" s="19">
        <v>7.5</v>
      </c>
      <c r="H26" s="84">
        <v>0</v>
      </c>
      <c r="I26" s="19">
        <v>10</v>
      </c>
      <c r="J26" s="19">
        <v>0</v>
      </c>
      <c r="K26" s="19">
        <v>0</v>
      </c>
      <c r="L26" s="19">
        <v>3</v>
      </c>
      <c r="M26" s="19">
        <v>0</v>
      </c>
      <c r="N26" s="19">
        <v>0</v>
      </c>
      <c r="O26" s="19">
        <v>1</v>
      </c>
      <c r="P26" s="19"/>
      <c r="Q26" s="21">
        <v>21.5</v>
      </c>
      <c r="R26" s="8">
        <v>0.36</v>
      </c>
      <c r="S26" s="22" t="s">
        <v>114</v>
      </c>
    </row>
    <row r="27" spans="1:19" x14ac:dyDescent="0.25">
      <c r="A27" s="21">
        <f t="shared" si="0"/>
        <v>12</v>
      </c>
      <c r="B27" s="131" t="s">
        <v>482</v>
      </c>
      <c r="C27" s="131" t="s">
        <v>483</v>
      </c>
      <c r="D27" s="131" t="s">
        <v>484</v>
      </c>
      <c r="E27" s="41" t="s">
        <v>470</v>
      </c>
      <c r="F27" s="77" t="s">
        <v>526</v>
      </c>
      <c r="G27" s="19">
        <v>5.5</v>
      </c>
      <c r="H27" s="19">
        <v>0</v>
      </c>
      <c r="I27" s="19">
        <v>9</v>
      </c>
      <c r="J27" s="19">
        <v>1</v>
      </c>
      <c r="K27" s="19">
        <v>0</v>
      </c>
      <c r="L27" s="19">
        <v>4</v>
      </c>
      <c r="M27" s="19">
        <v>0</v>
      </c>
      <c r="N27" s="19">
        <v>0</v>
      </c>
      <c r="O27" s="19">
        <v>1</v>
      </c>
      <c r="P27" s="19"/>
      <c r="Q27" s="21">
        <v>20.5</v>
      </c>
      <c r="R27" s="8">
        <v>0.34</v>
      </c>
      <c r="S27" s="22" t="s">
        <v>114</v>
      </c>
    </row>
    <row r="28" spans="1:19" x14ac:dyDescent="0.25">
      <c r="A28" s="21">
        <f t="shared" si="0"/>
        <v>13</v>
      </c>
      <c r="B28" s="131" t="s">
        <v>485</v>
      </c>
      <c r="C28" s="131" t="s">
        <v>37</v>
      </c>
      <c r="D28" s="131" t="s">
        <v>62</v>
      </c>
      <c r="E28" s="41" t="s">
        <v>472</v>
      </c>
      <c r="F28" s="77" t="s">
        <v>534</v>
      </c>
      <c r="G28" s="19">
        <v>7</v>
      </c>
      <c r="H28" s="19">
        <v>1</v>
      </c>
      <c r="I28" s="19">
        <v>8</v>
      </c>
      <c r="J28" s="19">
        <v>0</v>
      </c>
      <c r="K28" s="19">
        <v>1</v>
      </c>
      <c r="L28" s="19">
        <v>2</v>
      </c>
      <c r="M28" s="19">
        <v>0</v>
      </c>
      <c r="N28" s="19">
        <v>0</v>
      </c>
      <c r="O28" s="19">
        <v>0</v>
      </c>
      <c r="P28" s="19"/>
      <c r="Q28" s="21">
        <v>19</v>
      </c>
      <c r="R28" s="8">
        <v>0.32</v>
      </c>
      <c r="S28" s="22" t="s">
        <v>114</v>
      </c>
    </row>
    <row r="29" spans="1:19" x14ac:dyDescent="0.25">
      <c r="A29" s="21">
        <f t="shared" si="0"/>
        <v>14</v>
      </c>
      <c r="B29" s="131" t="s">
        <v>486</v>
      </c>
      <c r="C29" s="131" t="s">
        <v>394</v>
      </c>
      <c r="D29" s="131" t="s">
        <v>87</v>
      </c>
      <c r="E29" s="41" t="s">
        <v>487</v>
      </c>
      <c r="F29" s="77" t="s">
        <v>535</v>
      </c>
      <c r="G29" s="19">
        <v>4.5</v>
      </c>
      <c r="H29" s="19">
        <v>0</v>
      </c>
      <c r="I29" s="19">
        <v>9</v>
      </c>
      <c r="J29" s="19">
        <v>1</v>
      </c>
      <c r="K29" s="19">
        <v>0</v>
      </c>
      <c r="L29" s="19">
        <v>1</v>
      </c>
      <c r="M29" s="19">
        <v>0</v>
      </c>
      <c r="N29" s="19">
        <v>0</v>
      </c>
      <c r="O29" s="19">
        <v>3.5</v>
      </c>
      <c r="P29" s="19"/>
      <c r="Q29" s="21">
        <v>19</v>
      </c>
      <c r="R29" s="8">
        <v>0.32</v>
      </c>
      <c r="S29" s="22" t="s">
        <v>114</v>
      </c>
    </row>
    <row r="30" spans="1:19" x14ac:dyDescent="0.25">
      <c r="A30" s="21">
        <f t="shared" si="0"/>
        <v>15</v>
      </c>
      <c r="B30" s="131" t="s">
        <v>398</v>
      </c>
      <c r="C30" s="131" t="s">
        <v>44</v>
      </c>
      <c r="D30" s="131" t="s">
        <v>63</v>
      </c>
      <c r="E30" s="41" t="s">
        <v>470</v>
      </c>
      <c r="F30" s="77" t="s">
        <v>527</v>
      </c>
      <c r="G30" s="19">
        <v>5</v>
      </c>
      <c r="H30" s="19">
        <v>0</v>
      </c>
      <c r="I30" s="19">
        <v>9</v>
      </c>
      <c r="J30" s="19">
        <v>0</v>
      </c>
      <c r="K30" s="19">
        <v>0</v>
      </c>
      <c r="L30" s="19">
        <v>3</v>
      </c>
      <c r="M30" s="19">
        <v>0</v>
      </c>
      <c r="N30" s="19">
        <v>0</v>
      </c>
      <c r="O30" s="19">
        <v>1</v>
      </c>
      <c r="P30" s="19"/>
      <c r="Q30" s="21">
        <v>18</v>
      </c>
      <c r="R30" s="8">
        <v>0.3</v>
      </c>
      <c r="S30" s="22" t="s">
        <v>114</v>
      </c>
    </row>
    <row r="31" spans="1:19" x14ac:dyDescent="0.25">
      <c r="A31" s="21">
        <f t="shared" si="0"/>
        <v>16</v>
      </c>
      <c r="B31" s="131" t="s">
        <v>488</v>
      </c>
      <c r="C31" s="131" t="s">
        <v>489</v>
      </c>
      <c r="D31" s="131" t="s">
        <v>65</v>
      </c>
      <c r="E31" s="41" t="s">
        <v>470</v>
      </c>
      <c r="F31" s="77" t="s">
        <v>528</v>
      </c>
      <c r="G31" s="19">
        <v>3.5</v>
      </c>
      <c r="H31" s="19">
        <v>0</v>
      </c>
      <c r="I31" s="19">
        <v>9</v>
      </c>
      <c r="J31" s="19">
        <v>0</v>
      </c>
      <c r="K31" s="19">
        <v>4</v>
      </c>
      <c r="L31" s="19">
        <v>0</v>
      </c>
      <c r="M31" s="19">
        <v>0</v>
      </c>
      <c r="N31" s="19">
        <v>0</v>
      </c>
      <c r="O31" s="19">
        <v>1</v>
      </c>
      <c r="P31" s="19"/>
      <c r="Q31" s="21">
        <v>17.5</v>
      </c>
      <c r="R31" s="8">
        <v>0.28999999999999998</v>
      </c>
      <c r="S31" s="22" t="s">
        <v>114</v>
      </c>
    </row>
    <row r="32" spans="1:19" x14ac:dyDescent="0.25">
      <c r="A32" s="21">
        <f t="shared" si="0"/>
        <v>17</v>
      </c>
      <c r="B32" s="131" t="s">
        <v>490</v>
      </c>
      <c r="C32" s="131" t="s">
        <v>82</v>
      </c>
      <c r="D32" s="131" t="s">
        <v>491</v>
      </c>
      <c r="E32" s="41" t="s">
        <v>478</v>
      </c>
      <c r="F32" s="77" t="s">
        <v>536</v>
      </c>
      <c r="G32" s="19">
        <v>3.5</v>
      </c>
      <c r="H32" s="19">
        <v>0</v>
      </c>
      <c r="I32" s="19">
        <v>3</v>
      </c>
      <c r="J32" s="19">
        <v>0</v>
      </c>
      <c r="K32" s="19">
        <v>2</v>
      </c>
      <c r="L32" s="19">
        <v>3</v>
      </c>
      <c r="M32" s="19">
        <v>0</v>
      </c>
      <c r="N32" s="19">
        <v>0</v>
      </c>
      <c r="O32" s="19">
        <v>4</v>
      </c>
      <c r="P32" s="19"/>
      <c r="Q32" s="21">
        <v>15.5</v>
      </c>
      <c r="R32" s="8">
        <v>0.26</v>
      </c>
      <c r="S32" s="22" t="s">
        <v>114</v>
      </c>
    </row>
    <row r="33" spans="1:19" x14ac:dyDescent="0.25">
      <c r="A33" s="21">
        <f t="shared" si="0"/>
        <v>18</v>
      </c>
      <c r="B33" s="131" t="s">
        <v>492</v>
      </c>
      <c r="C33" s="131" t="s">
        <v>493</v>
      </c>
      <c r="D33" s="131" t="s">
        <v>494</v>
      </c>
      <c r="E33" s="41" t="s">
        <v>478</v>
      </c>
      <c r="F33" s="77" t="s">
        <v>537</v>
      </c>
      <c r="G33" s="19">
        <v>4</v>
      </c>
      <c r="H33" s="19">
        <v>0</v>
      </c>
      <c r="I33" s="19">
        <v>0</v>
      </c>
      <c r="J33" s="19">
        <v>0</v>
      </c>
      <c r="K33" s="19">
        <v>0</v>
      </c>
      <c r="L33" s="19">
        <v>4</v>
      </c>
      <c r="M33" s="19">
        <v>0</v>
      </c>
      <c r="N33" s="19">
        <v>0</v>
      </c>
      <c r="O33" s="19">
        <v>6.5</v>
      </c>
      <c r="P33" s="19"/>
      <c r="Q33" s="21">
        <v>14.5</v>
      </c>
      <c r="R33" s="8">
        <v>0.24</v>
      </c>
      <c r="S33" s="22" t="s">
        <v>114</v>
      </c>
    </row>
    <row r="34" spans="1:19" x14ac:dyDescent="0.25">
      <c r="A34" s="21">
        <f t="shared" ref="A34:A43" si="1">ROW(A21)</f>
        <v>21</v>
      </c>
      <c r="B34" s="131" t="s">
        <v>399</v>
      </c>
      <c r="C34" s="131" t="s">
        <v>89</v>
      </c>
      <c r="D34" s="131" t="s">
        <v>33</v>
      </c>
      <c r="E34" s="41" t="s">
        <v>472</v>
      </c>
      <c r="F34" s="77" t="s">
        <v>538</v>
      </c>
      <c r="G34" s="19">
        <v>2.5</v>
      </c>
      <c r="H34" s="19">
        <v>0</v>
      </c>
      <c r="I34" s="19">
        <v>6</v>
      </c>
      <c r="J34" s="19">
        <v>0</v>
      </c>
      <c r="K34" s="19">
        <v>0</v>
      </c>
      <c r="L34" s="19">
        <v>2</v>
      </c>
      <c r="M34" s="19">
        <v>0</v>
      </c>
      <c r="N34" s="19">
        <v>0</v>
      </c>
      <c r="O34" s="19">
        <v>3</v>
      </c>
      <c r="P34" s="19"/>
      <c r="Q34" s="21">
        <v>13.5</v>
      </c>
      <c r="R34" s="8">
        <v>0.23</v>
      </c>
      <c r="S34" s="22" t="s">
        <v>114</v>
      </c>
    </row>
    <row r="35" spans="1:19" x14ac:dyDescent="0.25">
      <c r="A35" s="21">
        <f t="shared" si="1"/>
        <v>22</v>
      </c>
      <c r="B35" s="131" t="s">
        <v>495</v>
      </c>
      <c r="C35" s="131" t="s">
        <v>134</v>
      </c>
      <c r="D35" s="131" t="s">
        <v>72</v>
      </c>
      <c r="E35" s="41" t="s">
        <v>470</v>
      </c>
      <c r="F35" s="77" t="s">
        <v>529</v>
      </c>
      <c r="G35" s="19">
        <v>4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0</v>
      </c>
      <c r="N35" s="19">
        <v>5</v>
      </c>
      <c r="O35" s="19">
        <v>3</v>
      </c>
      <c r="P35" s="19"/>
      <c r="Q35" s="21">
        <v>13</v>
      </c>
      <c r="R35" s="8">
        <v>0.22</v>
      </c>
      <c r="S35" s="22" t="s">
        <v>114</v>
      </c>
    </row>
    <row r="36" spans="1:19" x14ac:dyDescent="0.25">
      <c r="A36" s="21">
        <f t="shared" si="1"/>
        <v>23</v>
      </c>
      <c r="B36" s="131" t="s">
        <v>496</v>
      </c>
      <c r="C36" s="131" t="s">
        <v>54</v>
      </c>
      <c r="D36" s="131" t="s">
        <v>378</v>
      </c>
      <c r="E36" s="41" t="s">
        <v>478</v>
      </c>
      <c r="F36" s="77" t="s">
        <v>539</v>
      </c>
      <c r="G36" s="19">
        <v>5</v>
      </c>
      <c r="H36" s="19">
        <v>0</v>
      </c>
      <c r="I36" s="19">
        <v>1</v>
      </c>
      <c r="J36" s="19">
        <v>0</v>
      </c>
      <c r="K36" s="19">
        <v>0</v>
      </c>
      <c r="L36" s="19">
        <v>2</v>
      </c>
      <c r="M36" s="19">
        <v>1</v>
      </c>
      <c r="N36" s="19">
        <v>0</v>
      </c>
      <c r="O36" s="19">
        <v>3</v>
      </c>
      <c r="P36" s="19"/>
      <c r="Q36" s="21">
        <v>12</v>
      </c>
      <c r="R36" s="8">
        <v>0.2</v>
      </c>
      <c r="S36" s="22" t="s">
        <v>114</v>
      </c>
    </row>
    <row r="37" spans="1:19" x14ac:dyDescent="0.25">
      <c r="A37" s="21">
        <f t="shared" si="1"/>
        <v>24</v>
      </c>
      <c r="B37" s="131" t="s">
        <v>425</v>
      </c>
      <c r="C37" s="131" t="s">
        <v>497</v>
      </c>
      <c r="D37" s="131" t="s">
        <v>33</v>
      </c>
      <c r="E37" s="41" t="s">
        <v>487</v>
      </c>
      <c r="F37" s="77" t="s">
        <v>540</v>
      </c>
      <c r="G37" s="19">
        <v>6.5</v>
      </c>
      <c r="H37" s="19">
        <v>0</v>
      </c>
      <c r="I37" s="19">
        <v>3</v>
      </c>
      <c r="J37" s="19">
        <v>1</v>
      </c>
      <c r="K37" s="19">
        <v>1</v>
      </c>
      <c r="L37" s="19">
        <v>0</v>
      </c>
      <c r="M37" s="19">
        <v>0</v>
      </c>
      <c r="N37" s="19">
        <v>0</v>
      </c>
      <c r="O37" s="19">
        <v>0</v>
      </c>
      <c r="P37" s="19"/>
      <c r="Q37" s="21">
        <v>11.5</v>
      </c>
      <c r="R37" s="8">
        <v>0.19</v>
      </c>
      <c r="S37" s="22" t="s">
        <v>114</v>
      </c>
    </row>
    <row r="38" spans="1:19" x14ac:dyDescent="0.25">
      <c r="A38" s="21">
        <f t="shared" si="1"/>
        <v>25</v>
      </c>
      <c r="B38" s="131" t="s">
        <v>498</v>
      </c>
      <c r="C38" s="131" t="s">
        <v>499</v>
      </c>
      <c r="D38" s="131" t="s">
        <v>63</v>
      </c>
      <c r="E38" s="41" t="s">
        <v>472</v>
      </c>
      <c r="F38" s="77" t="s">
        <v>541</v>
      </c>
      <c r="G38" s="19">
        <v>5.5</v>
      </c>
      <c r="H38" s="19">
        <v>0</v>
      </c>
      <c r="I38" s="19">
        <v>3</v>
      </c>
      <c r="J38" s="19">
        <v>0</v>
      </c>
      <c r="K38" s="19">
        <v>2</v>
      </c>
      <c r="L38" s="19">
        <v>0</v>
      </c>
      <c r="M38" s="19">
        <v>0</v>
      </c>
      <c r="N38" s="19">
        <v>0</v>
      </c>
      <c r="O38" s="19">
        <v>0</v>
      </c>
      <c r="P38" s="19"/>
      <c r="Q38" s="21">
        <v>10.5</v>
      </c>
      <c r="R38" s="8">
        <v>0.18</v>
      </c>
      <c r="S38" s="22" t="s">
        <v>114</v>
      </c>
    </row>
    <row r="39" spans="1:19" x14ac:dyDescent="0.25">
      <c r="A39" s="21">
        <f t="shared" si="1"/>
        <v>26</v>
      </c>
      <c r="B39" s="131" t="s">
        <v>500</v>
      </c>
      <c r="C39" s="131" t="s">
        <v>54</v>
      </c>
      <c r="D39" s="131" t="s">
        <v>449</v>
      </c>
      <c r="E39" s="41" t="s">
        <v>478</v>
      </c>
      <c r="F39" s="77" t="s">
        <v>542</v>
      </c>
      <c r="G39" s="19">
        <v>2.5</v>
      </c>
      <c r="H39" s="19">
        <v>0</v>
      </c>
      <c r="I39" s="19">
        <v>6</v>
      </c>
      <c r="J39" s="19">
        <v>0</v>
      </c>
      <c r="K39" s="19">
        <v>0</v>
      </c>
      <c r="L39" s="19">
        <v>1</v>
      </c>
      <c r="M39" s="19">
        <v>0</v>
      </c>
      <c r="N39" s="19">
        <v>0</v>
      </c>
      <c r="O39" s="19">
        <v>1</v>
      </c>
      <c r="P39" s="19"/>
      <c r="Q39" s="21">
        <v>10.5</v>
      </c>
      <c r="R39" s="8">
        <v>0.18</v>
      </c>
      <c r="S39" s="22" t="s">
        <v>114</v>
      </c>
    </row>
    <row r="40" spans="1:19" x14ac:dyDescent="0.25">
      <c r="A40" s="21">
        <f t="shared" si="1"/>
        <v>27</v>
      </c>
      <c r="B40" s="131" t="s">
        <v>501</v>
      </c>
      <c r="C40" s="131" t="s">
        <v>394</v>
      </c>
      <c r="D40" s="131" t="s">
        <v>33</v>
      </c>
      <c r="E40" s="41" t="s">
        <v>487</v>
      </c>
      <c r="F40" s="77" t="s">
        <v>543</v>
      </c>
      <c r="G40" s="19">
        <v>6.5</v>
      </c>
      <c r="H40" s="19">
        <v>0</v>
      </c>
      <c r="I40" s="19">
        <v>2</v>
      </c>
      <c r="J40" s="19">
        <v>0</v>
      </c>
      <c r="K40" s="19">
        <v>0</v>
      </c>
      <c r="L40" s="19">
        <v>1</v>
      </c>
      <c r="M40" s="19">
        <v>0</v>
      </c>
      <c r="N40" s="19">
        <v>0</v>
      </c>
      <c r="O40" s="19">
        <v>0</v>
      </c>
      <c r="P40" s="19"/>
      <c r="Q40" s="21">
        <v>9.5</v>
      </c>
      <c r="R40" s="8">
        <v>0.16</v>
      </c>
      <c r="S40" s="22" t="s">
        <v>114</v>
      </c>
    </row>
    <row r="41" spans="1:19" x14ac:dyDescent="0.25">
      <c r="A41" s="21">
        <f t="shared" si="1"/>
        <v>28</v>
      </c>
      <c r="B41" s="131" t="s">
        <v>502</v>
      </c>
      <c r="C41" s="131" t="s">
        <v>394</v>
      </c>
      <c r="D41" s="131" t="s">
        <v>100</v>
      </c>
      <c r="E41" s="41" t="s">
        <v>487</v>
      </c>
      <c r="F41" s="77" t="s">
        <v>544</v>
      </c>
      <c r="G41" s="19">
        <v>3.5</v>
      </c>
      <c r="H41" s="19">
        <v>0</v>
      </c>
      <c r="I41" s="19">
        <v>3</v>
      </c>
      <c r="J41" s="19">
        <v>0</v>
      </c>
      <c r="K41" s="19">
        <v>0</v>
      </c>
      <c r="L41" s="19">
        <v>2</v>
      </c>
      <c r="M41" s="19">
        <v>0</v>
      </c>
      <c r="N41" s="19">
        <v>0</v>
      </c>
      <c r="O41" s="19">
        <v>0</v>
      </c>
      <c r="P41" s="19"/>
      <c r="Q41" s="21">
        <v>8.5</v>
      </c>
      <c r="R41" s="8">
        <v>0.14000000000000001</v>
      </c>
      <c r="S41" s="22" t="s">
        <v>114</v>
      </c>
    </row>
    <row r="42" spans="1:19" x14ac:dyDescent="0.25">
      <c r="A42" s="21">
        <f t="shared" si="1"/>
        <v>29</v>
      </c>
      <c r="B42" s="131" t="s">
        <v>503</v>
      </c>
      <c r="C42" s="131" t="s">
        <v>504</v>
      </c>
      <c r="D42" s="131" t="s">
        <v>505</v>
      </c>
      <c r="E42" s="41" t="s">
        <v>478</v>
      </c>
      <c r="F42" s="77" t="s">
        <v>545</v>
      </c>
      <c r="G42" s="19">
        <v>2</v>
      </c>
      <c r="H42" s="19">
        <v>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5</v>
      </c>
      <c r="P42" s="19"/>
      <c r="Q42" s="21">
        <v>8</v>
      </c>
      <c r="R42" s="8">
        <v>0.13</v>
      </c>
      <c r="S42" s="22" t="s">
        <v>114</v>
      </c>
    </row>
    <row r="43" spans="1:19" x14ac:dyDescent="0.25">
      <c r="A43" s="21">
        <f t="shared" si="1"/>
        <v>30</v>
      </c>
      <c r="B43" s="131" t="s">
        <v>506</v>
      </c>
      <c r="C43" s="131" t="s">
        <v>54</v>
      </c>
      <c r="D43" s="131" t="s">
        <v>378</v>
      </c>
      <c r="E43" s="41" t="s">
        <v>478</v>
      </c>
      <c r="F43" s="77" t="s">
        <v>546</v>
      </c>
      <c r="G43" s="19">
        <v>3.5</v>
      </c>
      <c r="H43" s="19">
        <v>0</v>
      </c>
      <c r="I43" s="19">
        <v>0</v>
      </c>
      <c r="J43" s="19">
        <v>2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/>
      <c r="Q43" s="21">
        <v>5.5</v>
      </c>
      <c r="R43" s="8">
        <v>0.09</v>
      </c>
      <c r="S43" s="22" t="s">
        <v>114</v>
      </c>
    </row>
    <row r="44" spans="1:19" ht="19.899999999999999" customHeight="1" x14ac:dyDescent="0.25">
      <c r="A44" s="58"/>
      <c r="B44" s="17"/>
      <c r="C44" s="17"/>
      <c r="D44" s="17"/>
      <c r="E44" s="11"/>
      <c r="F44" s="1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58"/>
      <c r="R44" s="7"/>
      <c r="S44" s="5"/>
    </row>
    <row r="45" spans="1:19" ht="20.25" customHeight="1" x14ac:dyDescent="0.25">
      <c r="A45" s="33"/>
      <c r="B45" s="33"/>
      <c r="C45" s="33"/>
      <c r="D45" s="11"/>
      <c r="E45" s="11"/>
      <c r="F45" s="11"/>
      <c r="G45" s="17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9" ht="15.75" x14ac:dyDescent="0.25">
      <c r="A46" s="3" t="s">
        <v>366</v>
      </c>
      <c r="B46" s="44"/>
      <c r="C46" s="52" t="s">
        <v>402</v>
      </c>
      <c r="D46" s="124" t="s">
        <v>403</v>
      </c>
      <c r="E46" s="124"/>
      <c r="F46" s="56"/>
      <c r="G46" s="17"/>
      <c r="H46" s="50"/>
      <c r="I46" s="50"/>
      <c r="J46" s="50"/>
      <c r="K46" s="50"/>
      <c r="L46" s="50"/>
      <c r="M46" s="50"/>
      <c r="N46" s="50"/>
      <c r="O46" s="50"/>
      <c r="P46" s="50"/>
      <c r="Q46" s="61"/>
    </row>
    <row r="47" spans="1:19" ht="19.899999999999999" customHeight="1" x14ac:dyDescent="0.25">
      <c r="A47" s="2"/>
      <c r="B47" s="2"/>
      <c r="C47" s="60" t="s">
        <v>367</v>
      </c>
      <c r="D47" s="116" t="s">
        <v>359</v>
      </c>
      <c r="E47" s="116"/>
      <c r="F47" s="116"/>
      <c r="G47" s="17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19" ht="19.899999999999999" customHeight="1" x14ac:dyDescent="0.25">
      <c r="A48" s="3" t="s">
        <v>368</v>
      </c>
      <c r="B48" s="44"/>
      <c r="C48" s="52" t="s">
        <v>508</v>
      </c>
      <c r="D48" s="130" t="s">
        <v>509</v>
      </c>
      <c r="E48" s="130"/>
      <c r="F48" s="57"/>
      <c r="G48" s="17"/>
      <c r="H48" s="50"/>
      <c r="I48" s="50"/>
      <c r="J48" s="50"/>
      <c r="K48" s="50"/>
      <c r="L48" s="50"/>
      <c r="M48" s="50"/>
      <c r="N48" s="50"/>
      <c r="O48" s="50"/>
      <c r="P48" s="50"/>
      <c r="Q48" s="61"/>
    </row>
    <row r="49" spans="1:17" ht="19.899999999999999" customHeight="1" x14ac:dyDescent="0.25">
      <c r="A49" s="44"/>
      <c r="B49" s="44"/>
      <c r="C49" s="60" t="s">
        <v>367</v>
      </c>
      <c r="D49" s="116" t="s">
        <v>359</v>
      </c>
      <c r="E49" s="116"/>
      <c r="F49" s="116"/>
      <c r="G49" s="17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ht="19.899999999999999" customHeight="1" x14ac:dyDescent="0.25"/>
  </sheetData>
  <autoFilter ref="A17:S17">
    <sortState ref="A18:S113">
      <sortCondition descending="1" ref="Q17"/>
    </sortState>
  </autoFilter>
  <mergeCells count="19">
    <mergeCell ref="J7:S7"/>
    <mergeCell ref="A1:S1"/>
    <mergeCell ref="A3:S3"/>
    <mergeCell ref="A5:I5"/>
    <mergeCell ref="J5:S5"/>
    <mergeCell ref="J6:S6"/>
    <mergeCell ref="D49:F49"/>
    <mergeCell ref="J8:S8"/>
    <mergeCell ref="A10:D10"/>
    <mergeCell ref="E10:G10"/>
    <mergeCell ref="A12:D12"/>
    <mergeCell ref="E12:G12"/>
    <mergeCell ref="A14:D14"/>
    <mergeCell ref="E14:G14"/>
    <mergeCell ref="G16:P16"/>
    <mergeCell ref="D46:E46"/>
    <mergeCell ref="D47:F47"/>
    <mergeCell ref="H47:Q47"/>
    <mergeCell ref="D48:E48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view="pageBreakPreview" topLeftCell="A5" zoomScaleSheetLayoutView="100" workbookViewId="0">
      <selection activeCell="N48" sqref="N48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127" t="s">
        <v>401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x14ac:dyDescent="0.25">
      <c r="A4" s="68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9"/>
      <c r="P4" s="69"/>
      <c r="Q4" s="71"/>
      <c r="R4" s="71"/>
      <c r="S4" s="71"/>
    </row>
    <row r="5" spans="1:19" ht="18.75" x14ac:dyDescent="0.25">
      <c r="A5" s="128" t="s">
        <v>11</v>
      </c>
      <c r="B5" s="128"/>
      <c r="C5" s="128"/>
      <c r="D5" s="128"/>
      <c r="E5" s="128"/>
      <c r="F5" s="128"/>
      <c r="G5" s="128"/>
      <c r="H5" s="128"/>
      <c r="I5" s="128"/>
      <c r="J5" s="126" t="s">
        <v>510</v>
      </c>
      <c r="K5" s="126"/>
      <c r="L5" s="126"/>
      <c r="M5" s="126"/>
      <c r="N5" s="126"/>
      <c r="O5" s="126"/>
      <c r="P5" s="126"/>
      <c r="Q5" s="126"/>
      <c r="R5" s="126"/>
      <c r="S5" s="126"/>
    </row>
    <row r="6" spans="1:19" x14ac:dyDescent="0.25">
      <c r="A6" s="68"/>
      <c r="B6" s="69"/>
      <c r="C6" s="69"/>
      <c r="D6" s="69"/>
      <c r="E6" s="72"/>
      <c r="F6" s="72"/>
      <c r="G6" s="69"/>
      <c r="H6" s="69"/>
      <c r="I6" s="69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68"/>
      <c r="B7" s="69"/>
      <c r="C7" s="69"/>
      <c r="D7" s="69"/>
      <c r="E7" s="72"/>
      <c r="F7" s="72"/>
      <c r="G7" s="69"/>
      <c r="H7" s="69"/>
      <c r="I7" s="69"/>
      <c r="J7" s="126" t="s">
        <v>364</v>
      </c>
      <c r="K7" s="126"/>
      <c r="L7" s="126"/>
      <c r="M7" s="126"/>
      <c r="N7" s="126"/>
      <c r="O7" s="126"/>
      <c r="P7" s="126"/>
      <c r="Q7" s="126"/>
      <c r="R7" s="126"/>
      <c r="S7" s="126"/>
    </row>
    <row r="8" spans="1:19" x14ac:dyDescent="0.25">
      <c r="A8" s="68"/>
      <c r="B8" s="69"/>
      <c r="C8" s="69"/>
      <c r="D8" s="69"/>
      <c r="E8" s="72"/>
      <c r="F8" s="72"/>
      <c r="G8" s="69"/>
      <c r="H8" s="69"/>
      <c r="I8" s="69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68"/>
      <c r="B9" s="69"/>
      <c r="C9" s="69"/>
      <c r="D9" s="69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  <c r="R9" s="71"/>
      <c r="S9" s="71"/>
    </row>
    <row r="10" spans="1:19" ht="15.75" x14ac:dyDescent="0.25">
      <c r="A10" s="118" t="s">
        <v>6</v>
      </c>
      <c r="B10" s="118"/>
      <c r="C10" s="118"/>
      <c r="D10" s="118"/>
      <c r="E10" s="119">
        <v>45190</v>
      </c>
      <c r="F10" s="119"/>
      <c r="G10" s="120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71"/>
      <c r="S10" s="71"/>
    </row>
    <row r="11" spans="1:19" ht="15.75" x14ac:dyDescent="0.25">
      <c r="A11" s="73"/>
      <c r="B11" s="74"/>
      <c r="C11" s="74"/>
      <c r="D11" s="74"/>
      <c r="E11" s="75"/>
      <c r="F11" s="75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71"/>
      <c r="S11" s="71"/>
    </row>
    <row r="12" spans="1:19" ht="15.75" x14ac:dyDescent="0.25">
      <c r="A12" s="118" t="s">
        <v>369</v>
      </c>
      <c r="B12" s="118"/>
      <c r="C12" s="118"/>
      <c r="D12" s="118"/>
      <c r="E12" s="121">
        <v>29</v>
      </c>
      <c r="F12" s="121"/>
      <c r="G12" s="121"/>
      <c r="H12" s="74" t="s">
        <v>13</v>
      </c>
      <c r="I12" s="69"/>
      <c r="J12" s="69"/>
      <c r="K12" s="69"/>
      <c r="L12" s="69"/>
      <c r="M12" s="69"/>
      <c r="N12" s="69"/>
      <c r="O12" s="69"/>
      <c r="P12" s="69"/>
      <c r="Q12" s="71"/>
      <c r="R12" s="71"/>
      <c r="S12" s="71"/>
    </row>
    <row r="13" spans="1:19" ht="15.75" x14ac:dyDescent="0.25">
      <c r="A13" s="73"/>
      <c r="B13" s="74"/>
      <c r="C13" s="74"/>
      <c r="D13" s="74"/>
      <c r="E13" s="75"/>
      <c r="F13" s="75"/>
      <c r="G13" s="76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71"/>
      <c r="S13" s="71"/>
    </row>
    <row r="14" spans="1:19" ht="15.75" x14ac:dyDescent="0.25">
      <c r="A14" s="118" t="s">
        <v>370</v>
      </c>
      <c r="B14" s="118"/>
      <c r="C14" s="118"/>
      <c r="D14" s="118"/>
      <c r="E14" s="121">
        <v>73</v>
      </c>
      <c r="F14" s="121"/>
      <c r="G14" s="121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2" t="s">
        <v>17</v>
      </c>
      <c r="H16" s="123"/>
      <c r="I16" s="123"/>
      <c r="J16" s="123"/>
      <c r="K16" s="123"/>
      <c r="L16" s="123"/>
      <c r="M16" s="123"/>
      <c r="N16" s="123"/>
      <c r="O16" s="123"/>
      <c r="P16" s="129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131" t="s">
        <v>638</v>
      </c>
      <c r="C18" s="131" t="s">
        <v>90</v>
      </c>
      <c r="D18" s="131" t="s">
        <v>603</v>
      </c>
      <c r="E18" s="77" t="s">
        <v>639</v>
      </c>
      <c r="F18" s="77" t="s">
        <v>640</v>
      </c>
      <c r="G18" s="19">
        <v>2</v>
      </c>
      <c r="H18" s="84">
        <v>1</v>
      </c>
      <c r="I18" s="19">
        <v>4</v>
      </c>
      <c r="J18" s="19">
        <v>4</v>
      </c>
      <c r="K18" s="19">
        <v>2</v>
      </c>
      <c r="L18" s="19">
        <v>2</v>
      </c>
      <c r="M18" s="19">
        <v>2</v>
      </c>
      <c r="N18" s="19">
        <v>1</v>
      </c>
      <c r="O18" s="19">
        <v>5</v>
      </c>
      <c r="P18" s="85">
        <v>3</v>
      </c>
      <c r="Q18" s="21">
        <f>SUM(G18:P18)</f>
        <v>26</v>
      </c>
      <c r="R18" s="8">
        <f t="shared" ref="R18:R42" si="0">Q18/$E$14</f>
        <v>0.35616438356164382</v>
      </c>
      <c r="S18" s="22" t="s">
        <v>114</v>
      </c>
    </row>
    <row r="19" spans="1:19" x14ac:dyDescent="0.25">
      <c r="A19" s="21">
        <v>2</v>
      </c>
      <c r="B19" s="131" t="s">
        <v>641</v>
      </c>
      <c r="C19" s="131" t="s">
        <v>34</v>
      </c>
      <c r="D19" s="131" t="s">
        <v>58</v>
      </c>
      <c r="E19" s="77" t="s">
        <v>639</v>
      </c>
      <c r="F19" s="77" t="s">
        <v>642</v>
      </c>
      <c r="G19" s="19">
        <v>2</v>
      </c>
      <c r="H19" s="84">
        <v>2</v>
      </c>
      <c r="I19" s="19">
        <v>5</v>
      </c>
      <c r="J19" s="19">
        <v>6</v>
      </c>
      <c r="K19" s="19">
        <v>2</v>
      </c>
      <c r="L19" s="19">
        <v>3</v>
      </c>
      <c r="M19" s="19">
        <v>2</v>
      </c>
      <c r="N19" s="19">
        <v>0</v>
      </c>
      <c r="O19" s="19">
        <v>3</v>
      </c>
      <c r="P19" s="19">
        <v>0</v>
      </c>
      <c r="Q19" s="21">
        <f>SUM(G19:P19)</f>
        <v>25</v>
      </c>
      <c r="R19" s="8">
        <f t="shared" si="0"/>
        <v>0.34246575342465752</v>
      </c>
      <c r="S19" s="22" t="s">
        <v>114</v>
      </c>
    </row>
    <row r="20" spans="1:19" x14ac:dyDescent="0.25">
      <c r="A20" s="21">
        <v>3</v>
      </c>
      <c r="B20" s="131" t="s">
        <v>643</v>
      </c>
      <c r="C20" s="131" t="s">
        <v>90</v>
      </c>
      <c r="D20" s="131" t="s">
        <v>32</v>
      </c>
      <c r="E20" s="77" t="s">
        <v>639</v>
      </c>
      <c r="F20" s="77" t="s">
        <v>644</v>
      </c>
      <c r="G20" s="19">
        <v>2</v>
      </c>
      <c r="H20" s="84" t="s">
        <v>645</v>
      </c>
      <c r="I20" s="19">
        <v>6</v>
      </c>
      <c r="J20" s="19">
        <v>6</v>
      </c>
      <c r="K20" s="19">
        <v>2</v>
      </c>
      <c r="L20" s="19">
        <v>3</v>
      </c>
      <c r="M20" s="19">
        <v>2</v>
      </c>
      <c r="N20" s="19">
        <v>0</v>
      </c>
      <c r="O20" s="19">
        <v>3</v>
      </c>
      <c r="P20" s="19">
        <v>1</v>
      </c>
      <c r="Q20" s="21">
        <f>SUM(G20:P20)</f>
        <v>25</v>
      </c>
      <c r="R20" s="8">
        <f t="shared" si="0"/>
        <v>0.34246575342465752</v>
      </c>
      <c r="S20" s="22" t="s">
        <v>114</v>
      </c>
    </row>
    <row r="21" spans="1:19" x14ac:dyDescent="0.25">
      <c r="A21" s="21">
        <v>4</v>
      </c>
      <c r="B21" s="131" t="s">
        <v>646</v>
      </c>
      <c r="C21" s="131" t="s">
        <v>499</v>
      </c>
      <c r="D21" s="131" t="s">
        <v>27</v>
      </c>
      <c r="E21" s="41" t="s">
        <v>647</v>
      </c>
      <c r="F21" s="41" t="s">
        <v>648</v>
      </c>
      <c r="G21" s="19">
        <v>0</v>
      </c>
      <c r="H21" s="84" t="s">
        <v>649</v>
      </c>
      <c r="I21" s="19">
        <v>5</v>
      </c>
      <c r="J21" s="19">
        <v>4</v>
      </c>
      <c r="K21" s="19">
        <v>2</v>
      </c>
      <c r="L21" s="19">
        <v>0</v>
      </c>
      <c r="M21" s="19">
        <v>2</v>
      </c>
      <c r="N21" s="19">
        <v>0</v>
      </c>
      <c r="O21" s="19">
        <v>5</v>
      </c>
      <c r="P21" s="19">
        <v>2</v>
      </c>
      <c r="Q21" s="21">
        <v>24</v>
      </c>
      <c r="R21" s="8">
        <f t="shared" si="0"/>
        <v>0.32876712328767121</v>
      </c>
      <c r="S21" s="22" t="s">
        <v>114</v>
      </c>
    </row>
    <row r="22" spans="1:19" x14ac:dyDescent="0.25">
      <c r="A22" s="21">
        <f>ROW(A5)</f>
        <v>5</v>
      </c>
      <c r="B22" s="131" t="s">
        <v>650</v>
      </c>
      <c r="C22" s="131" t="s">
        <v>123</v>
      </c>
      <c r="D22" s="131" t="s">
        <v>624</v>
      </c>
      <c r="E22" s="77" t="s">
        <v>639</v>
      </c>
      <c r="F22" s="77" t="s">
        <v>651</v>
      </c>
      <c r="G22" s="19">
        <v>1</v>
      </c>
      <c r="H22" s="84" t="s">
        <v>645</v>
      </c>
      <c r="I22" s="19">
        <v>5</v>
      </c>
      <c r="J22" s="19">
        <v>5</v>
      </c>
      <c r="K22" s="19">
        <v>2</v>
      </c>
      <c r="L22" s="19">
        <v>1</v>
      </c>
      <c r="M22" s="19">
        <v>2</v>
      </c>
      <c r="N22" s="19">
        <v>0</v>
      </c>
      <c r="O22" s="19">
        <v>6</v>
      </c>
      <c r="P22" s="19">
        <v>1</v>
      </c>
      <c r="Q22" s="21">
        <f>SUM(G22:P22)</f>
        <v>23</v>
      </c>
      <c r="R22" s="8">
        <f t="shared" si="0"/>
        <v>0.31506849315068491</v>
      </c>
      <c r="S22" s="22" t="s">
        <v>114</v>
      </c>
    </row>
    <row r="23" spans="1:19" x14ac:dyDescent="0.25">
      <c r="A23" s="21">
        <f>ROW(A6)</f>
        <v>6</v>
      </c>
      <c r="B23" s="131" t="s">
        <v>652</v>
      </c>
      <c r="C23" s="131" t="s">
        <v>614</v>
      </c>
      <c r="D23" s="131" t="s">
        <v>58</v>
      </c>
      <c r="E23" s="41" t="s">
        <v>647</v>
      </c>
      <c r="F23" s="41" t="s">
        <v>653</v>
      </c>
      <c r="G23" s="19">
        <v>2</v>
      </c>
      <c r="H23" s="84">
        <v>3</v>
      </c>
      <c r="I23" s="19">
        <v>4</v>
      </c>
      <c r="J23" s="19">
        <v>2</v>
      </c>
      <c r="K23" s="19">
        <v>2</v>
      </c>
      <c r="L23" s="19">
        <v>1</v>
      </c>
      <c r="M23" s="19">
        <v>1</v>
      </c>
      <c r="N23" s="19">
        <v>0</v>
      </c>
      <c r="O23" s="19">
        <v>6</v>
      </c>
      <c r="P23" s="19">
        <v>2</v>
      </c>
      <c r="Q23" s="21">
        <f>SUM(G23:P23)</f>
        <v>23</v>
      </c>
      <c r="R23" s="8">
        <f t="shared" si="0"/>
        <v>0.31506849315068491</v>
      </c>
      <c r="S23" s="22" t="s">
        <v>114</v>
      </c>
    </row>
    <row r="24" spans="1:19" x14ac:dyDescent="0.25">
      <c r="A24" s="21">
        <f t="shared" ref="A24:A33" si="1">ROW(A9)</f>
        <v>9</v>
      </c>
      <c r="B24" s="131" t="s">
        <v>654</v>
      </c>
      <c r="C24" s="131" t="s">
        <v>82</v>
      </c>
      <c r="D24" s="131" t="s">
        <v>72</v>
      </c>
      <c r="E24" s="41" t="s">
        <v>647</v>
      </c>
      <c r="F24" s="41" t="s">
        <v>655</v>
      </c>
      <c r="G24" s="19">
        <v>2</v>
      </c>
      <c r="H24" s="84" t="s">
        <v>656</v>
      </c>
      <c r="I24" s="19">
        <v>6</v>
      </c>
      <c r="J24" s="19">
        <v>0</v>
      </c>
      <c r="K24" s="19">
        <v>2</v>
      </c>
      <c r="L24" s="19">
        <v>2</v>
      </c>
      <c r="M24" s="19">
        <v>0</v>
      </c>
      <c r="N24" s="19">
        <v>0</v>
      </c>
      <c r="O24" s="19">
        <v>3</v>
      </c>
      <c r="P24" s="86">
        <v>2</v>
      </c>
      <c r="Q24" s="21">
        <v>19</v>
      </c>
      <c r="R24" s="8">
        <f t="shared" si="0"/>
        <v>0.26027397260273971</v>
      </c>
      <c r="S24" s="22" t="s">
        <v>114</v>
      </c>
    </row>
    <row r="25" spans="1:19" x14ac:dyDescent="0.25">
      <c r="A25" s="21">
        <f t="shared" si="1"/>
        <v>10</v>
      </c>
      <c r="B25" s="131" t="s">
        <v>657</v>
      </c>
      <c r="C25" s="131" t="s">
        <v>658</v>
      </c>
      <c r="D25" s="131" t="s">
        <v>36</v>
      </c>
      <c r="E25" s="77" t="s">
        <v>639</v>
      </c>
      <c r="F25" s="77" t="s">
        <v>659</v>
      </c>
      <c r="G25" s="19">
        <v>1</v>
      </c>
      <c r="H25" s="84">
        <v>9</v>
      </c>
      <c r="I25" s="19">
        <v>1</v>
      </c>
      <c r="J25" s="19">
        <v>0</v>
      </c>
      <c r="K25" s="19">
        <v>2</v>
      </c>
      <c r="L25" s="19">
        <v>4</v>
      </c>
      <c r="M25" s="19">
        <v>0</v>
      </c>
      <c r="N25" s="19">
        <v>0</v>
      </c>
      <c r="O25" s="19">
        <v>0</v>
      </c>
      <c r="P25" s="19">
        <v>1</v>
      </c>
      <c r="Q25" s="21">
        <f>SUM(G25:P25)</f>
        <v>18</v>
      </c>
      <c r="R25" s="8">
        <f t="shared" si="0"/>
        <v>0.24657534246575341</v>
      </c>
      <c r="S25" s="30" t="s">
        <v>114</v>
      </c>
    </row>
    <row r="26" spans="1:19" x14ac:dyDescent="0.25">
      <c r="A26" s="21">
        <f t="shared" si="1"/>
        <v>11</v>
      </c>
      <c r="B26" s="131" t="s">
        <v>660</v>
      </c>
      <c r="C26" s="131" t="s">
        <v>34</v>
      </c>
      <c r="D26" s="131" t="s">
        <v>494</v>
      </c>
      <c r="E26" s="77" t="s">
        <v>639</v>
      </c>
      <c r="F26" s="77" t="s">
        <v>661</v>
      </c>
      <c r="G26" s="19">
        <v>1</v>
      </c>
      <c r="H26" s="84">
        <v>3</v>
      </c>
      <c r="I26" s="19">
        <v>3</v>
      </c>
      <c r="J26" s="19">
        <v>1</v>
      </c>
      <c r="K26" s="19">
        <v>2</v>
      </c>
      <c r="L26" s="19">
        <v>3</v>
      </c>
      <c r="M26" s="19">
        <v>0</v>
      </c>
      <c r="N26" s="19">
        <v>0</v>
      </c>
      <c r="O26" s="19">
        <v>3</v>
      </c>
      <c r="P26" s="19">
        <v>2</v>
      </c>
      <c r="Q26" s="21">
        <f>SUM(G26:P26)</f>
        <v>18</v>
      </c>
      <c r="R26" s="8">
        <f t="shared" si="0"/>
        <v>0.24657534246575341</v>
      </c>
      <c r="S26" s="30" t="s">
        <v>114</v>
      </c>
    </row>
    <row r="27" spans="1:19" x14ac:dyDescent="0.25">
      <c r="A27" s="21">
        <f t="shared" si="1"/>
        <v>12</v>
      </c>
      <c r="B27" s="131" t="s">
        <v>662</v>
      </c>
      <c r="C27" s="131" t="s">
        <v>663</v>
      </c>
      <c r="D27" s="131" t="s">
        <v>36</v>
      </c>
      <c r="E27" s="41" t="s">
        <v>647</v>
      </c>
      <c r="F27" s="41" t="s">
        <v>664</v>
      </c>
      <c r="G27" s="19">
        <v>2</v>
      </c>
      <c r="H27" s="84" t="s">
        <v>665</v>
      </c>
      <c r="I27" s="19">
        <v>3</v>
      </c>
      <c r="J27" s="19">
        <v>0</v>
      </c>
      <c r="K27" s="19">
        <v>2</v>
      </c>
      <c r="L27" s="19">
        <v>2</v>
      </c>
      <c r="M27" s="19">
        <v>1</v>
      </c>
      <c r="N27" s="19">
        <v>0</v>
      </c>
      <c r="O27" s="19">
        <v>1</v>
      </c>
      <c r="P27" s="19">
        <v>1</v>
      </c>
      <c r="Q27" s="21">
        <v>15</v>
      </c>
      <c r="R27" s="8">
        <f t="shared" si="0"/>
        <v>0.20547945205479451</v>
      </c>
      <c r="S27" s="22" t="s">
        <v>114</v>
      </c>
    </row>
    <row r="28" spans="1:19" x14ac:dyDescent="0.25">
      <c r="A28" s="21">
        <f t="shared" si="1"/>
        <v>13</v>
      </c>
      <c r="B28" s="131" t="s">
        <v>666</v>
      </c>
      <c r="C28" s="131" t="s">
        <v>82</v>
      </c>
      <c r="D28" s="131" t="s">
        <v>62</v>
      </c>
      <c r="E28" s="77" t="s">
        <v>639</v>
      </c>
      <c r="F28" s="77" t="s">
        <v>659</v>
      </c>
      <c r="G28" s="19">
        <v>0</v>
      </c>
      <c r="H28" s="84">
        <v>3</v>
      </c>
      <c r="I28" s="19">
        <v>3</v>
      </c>
      <c r="J28" s="19">
        <v>2</v>
      </c>
      <c r="K28" s="19">
        <v>2</v>
      </c>
      <c r="L28" s="19">
        <v>1</v>
      </c>
      <c r="M28" s="19">
        <v>0</v>
      </c>
      <c r="N28" s="19">
        <v>0</v>
      </c>
      <c r="O28" s="19">
        <v>3</v>
      </c>
      <c r="P28" s="19">
        <v>0</v>
      </c>
      <c r="Q28" s="21">
        <f>SUM(G28:P28)</f>
        <v>14</v>
      </c>
      <c r="R28" s="8">
        <f t="shared" si="0"/>
        <v>0.19178082191780821</v>
      </c>
      <c r="S28" s="30" t="s">
        <v>114</v>
      </c>
    </row>
    <row r="29" spans="1:19" x14ac:dyDescent="0.25">
      <c r="A29" s="21">
        <f t="shared" si="1"/>
        <v>14</v>
      </c>
      <c r="B29" s="131" t="s">
        <v>667</v>
      </c>
      <c r="C29" s="131" t="s">
        <v>668</v>
      </c>
      <c r="D29" s="131" t="s">
        <v>669</v>
      </c>
      <c r="E29" s="77" t="s">
        <v>639</v>
      </c>
      <c r="F29" s="77" t="s">
        <v>670</v>
      </c>
      <c r="G29" s="19">
        <v>0</v>
      </c>
      <c r="H29" s="84">
        <v>0</v>
      </c>
      <c r="I29" s="19">
        <v>2</v>
      </c>
      <c r="J29" s="19">
        <v>3</v>
      </c>
      <c r="K29" s="19">
        <v>2</v>
      </c>
      <c r="L29" s="19">
        <v>0</v>
      </c>
      <c r="M29" s="19">
        <v>2</v>
      </c>
      <c r="N29" s="19">
        <v>1</v>
      </c>
      <c r="O29" s="19">
        <v>1</v>
      </c>
      <c r="P29" s="19">
        <v>2</v>
      </c>
      <c r="Q29" s="21">
        <f>SUM(G29:P29)</f>
        <v>13</v>
      </c>
      <c r="R29" s="8">
        <f t="shared" si="0"/>
        <v>0.17808219178082191</v>
      </c>
      <c r="S29" s="22" t="s">
        <v>114</v>
      </c>
    </row>
    <row r="30" spans="1:19" x14ac:dyDescent="0.25">
      <c r="A30" s="21">
        <f t="shared" si="1"/>
        <v>15</v>
      </c>
      <c r="B30" s="131" t="s">
        <v>671</v>
      </c>
      <c r="C30" s="131" t="s">
        <v>658</v>
      </c>
      <c r="D30" s="131" t="s">
        <v>40</v>
      </c>
      <c r="E30" s="41" t="s">
        <v>647</v>
      </c>
      <c r="F30" s="41" t="s">
        <v>672</v>
      </c>
      <c r="G30" s="19">
        <v>2</v>
      </c>
      <c r="H30" s="84" t="s">
        <v>656</v>
      </c>
      <c r="I30" s="19">
        <v>1</v>
      </c>
      <c r="J30" s="19">
        <v>2</v>
      </c>
      <c r="K30" s="19">
        <v>2</v>
      </c>
      <c r="L30" s="19">
        <v>2</v>
      </c>
      <c r="M30" s="19">
        <v>1</v>
      </c>
      <c r="N30" s="19">
        <v>0</v>
      </c>
      <c r="O30" s="19">
        <v>0</v>
      </c>
      <c r="P30" s="19">
        <v>1</v>
      </c>
      <c r="Q30" s="21">
        <v>13</v>
      </c>
      <c r="R30" s="8">
        <f t="shared" si="0"/>
        <v>0.17808219178082191</v>
      </c>
      <c r="S30" s="22" t="s">
        <v>114</v>
      </c>
    </row>
    <row r="31" spans="1:19" x14ac:dyDescent="0.25">
      <c r="A31" s="21">
        <f t="shared" si="1"/>
        <v>16</v>
      </c>
      <c r="B31" s="131" t="s">
        <v>673</v>
      </c>
      <c r="C31" s="131" t="s">
        <v>74</v>
      </c>
      <c r="D31" s="131" t="s">
        <v>674</v>
      </c>
      <c r="E31" s="41" t="s">
        <v>647</v>
      </c>
      <c r="F31" s="41" t="s">
        <v>675</v>
      </c>
      <c r="G31" s="85">
        <v>2</v>
      </c>
      <c r="H31" s="84">
        <v>3</v>
      </c>
      <c r="I31" s="19">
        <v>5</v>
      </c>
      <c r="J31" s="19">
        <v>0</v>
      </c>
      <c r="K31" s="19">
        <v>2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21">
        <f>SUM(G31:P31)</f>
        <v>13</v>
      </c>
      <c r="R31" s="8">
        <f t="shared" si="0"/>
        <v>0.17808219178082191</v>
      </c>
      <c r="S31" s="22" t="s">
        <v>114</v>
      </c>
    </row>
    <row r="32" spans="1:19" x14ac:dyDescent="0.25">
      <c r="A32" s="21">
        <f t="shared" si="1"/>
        <v>17</v>
      </c>
      <c r="B32" s="131" t="s">
        <v>676</v>
      </c>
      <c r="C32" s="131" t="s">
        <v>43</v>
      </c>
      <c r="D32" s="131" t="s">
        <v>677</v>
      </c>
      <c r="E32" s="41" t="s">
        <v>647</v>
      </c>
      <c r="F32" s="41" t="s">
        <v>678</v>
      </c>
      <c r="G32" s="19">
        <v>2</v>
      </c>
      <c r="H32" s="84" t="s">
        <v>649</v>
      </c>
      <c r="I32" s="19">
        <v>4</v>
      </c>
      <c r="J32" s="19">
        <v>0</v>
      </c>
      <c r="K32" s="19">
        <v>2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21">
        <v>13</v>
      </c>
      <c r="R32" s="8">
        <f t="shared" si="0"/>
        <v>0.17808219178082191</v>
      </c>
      <c r="S32" s="22" t="s">
        <v>114</v>
      </c>
    </row>
    <row r="33" spans="1:19" x14ac:dyDescent="0.25">
      <c r="A33" s="21">
        <f t="shared" si="1"/>
        <v>18</v>
      </c>
      <c r="B33" s="131" t="s">
        <v>379</v>
      </c>
      <c r="C33" s="131" t="s">
        <v>129</v>
      </c>
      <c r="D33" s="131" t="s">
        <v>38</v>
      </c>
      <c r="E33" s="77" t="s">
        <v>639</v>
      </c>
      <c r="F33" s="77" t="s">
        <v>679</v>
      </c>
      <c r="G33" s="19">
        <v>1</v>
      </c>
      <c r="H33" s="84">
        <v>0</v>
      </c>
      <c r="I33" s="19">
        <v>1</v>
      </c>
      <c r="J33" s="19">
        <v>3</v>
      </c>
      <c r="K33" s="19">
        <v>2</v>
      </c>
      <c r="L33" s="19">
        <v>1</v>
      </c>
      <c r="M33" s="19">
        <v>0</v>
      </c>
      <c r="N33" s="19">
        <v>0</v>
      </c>
      <c r="O33" s="19">
        <v>4</v>
      </c>
      <c r="P33" s="19">
        <v>0</v>
      </c>
      <c r="Q33" s="21">
        <f>SUM(G33:P33)</f>
        <v>12</v>
      </c>
      <c r="R33" s="8">
        <f t="shared" si="0"/>
        <v>0.16438356164383561</v>
      </c>
      <c r="S33" s="30" t="s">
        <v>114</v>
      </c>
    </row>
    <row r="34" spans="1:19" x14ac:dyDescent="0.25">
      <c r="A34" s="21">
        <f t="shared" ref="A34:A42" si="2">ROW(A21)</f>
        <v>21</v>
      </c>
      <c r="B34" s="131" t="s">
        <v>680</v>
      </c>
      <c r="C34" s="131" t="s">
        <v>499</v>
      </c>
      <c r="D34" s="131" t="s">
        <v>36</v>
      </c>
      <c r="E34" s="41" t="s">
        <v>647</v>
      </c>
      <c r="F34" s="41" t="s">
        <v>681</v>
      </c>
      <c r="G34" s="19">
        <v>2</v>
      </c>
      <c r="H34" s="84" t="s">
        <v>665</v>
      </c>
      <c r="I34" s="19">
        <v>3</v>
      </c>
      <c r="J34" s="19">
        <v>0</v>
      </c>
      <c r="K34" s="19">
        <v>2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21">
        <v>11</v>
      </c>
      <c r="R34" s="8">
        <f t="shared" si="0"/>
        <v>0.15068493150684931</v>
      </c>
      <c r="S34" s="22" t="s">
        <v>114</v>
      </c>
    </row>
    <row r="35" spans="1:19" x14ac:dyDescent="0.25">
      <c r="A35" s="21">
        <f t="shared" si="2"/>
        <v>22</v>
      </c>
      <c r="B35" s="131" t="s">
        <v>682</v>
      </c>
      <c r="C35" s="131" t="s">
        <v>80</v>
      </c>
      <c r="D35" s="131" t="s">
        <v>45</v>
      </c>
      <c r="E35" s="41" t="s">
        <v>647</v>
      </c>
      <c r="F35" s="55" t="s">
        <v>683</v>
      </c>
      <c r="G35" s="87">
        <v>1</v>
      </c>
      <c r="H35" s="88" t="s">
        <v>665</v>
      </c>
      <c r="I35" s="87">
        <v>2</v>
      </c>
      <c r="J35" s="87">
        <v>0</v>
      </c>
      <c r="K35" s="19">
        <v>2</v>
      </c>
      <c r="L35" s="19">
        <v>2</v>
      </c>
      <c r="M35" s="19">
        <v>0</v>
      </c>
      <c r="N35" s="19">
        <v>0</v>
      </c>
      <c r="O35" s="19">
        <v>0</v>
      </c>
      <c r="P35" s="19">
        <v>0</v>
      </c>
      <c r="Q35" s="21">
        <v>10</v>
      </c>
      <c r="R35" s="8">
        <f t="shared" si="0"/>
        <v>0.13698630136986301</v>
      </c>
      <c r="S35" s="22" t="s">
        <v>114</v>
      </c>
    </row>
    <row r="36" spans="1:19" x14ac:dyDescent="0.25">
      <c r="A36" s="21">
        <f t="shared" si="2"/>
        <v>23</v>
      </c>
      <c r="B36" s="131" t="s">
        <v>684</v>
      </c>
      <c r="C36" s="131" t="s">
        <v>68</v>
      </c>
      <c r="D36" s="131" t="s">
        <v>27</v>
      </c>
      <c r="E36" s="41" t="s">
        <v>647</v>
      </c>
      <c r="F36" s="41" t="s">
        <v>685</v>
      </c>
      <c r="G36" s="19">
        <v>2</v>
      </c>
      <c r="H36" s="19">
        <v>2</v>
      </c>
      <c r="I36" s="19">
        <v>3</v>
      </c>
      <c r="J36" s="19">
        <v>0</v>
      </c>
      <c r="K36" s="19">
        <v>2</v>
      </c>
      <c r="L36" s="19">
        <v>1</v>
      </c>
      <c r="M36" s="19">
        <v>0</v>
      </c>
      <c r="N36" s="19">
        <v>0</v>
      </c>
      <c r="O36" s="19">
        <v>0</v>
      </c>
      <c r="P36" s="19">
        <v>0</v>
      </c>
      <c r="Q36" s="21">
        <f>SUM(G36:P36)</f>
        <v>10</v>
      </c>
      <c r="R36" s="8">
        <f t="shared" si="0"/>
        <v>0.13698630136986301</v>
      </c>
      <c r="S36" s="22" t="s">
        <v>114</v>
      </c>
    </row>
    <row r="37" spans="1:19" x14ac:dyDescent="0.25">
      <c r="A37" s="21">
        <f t="shared" si="2"/>
        <v>24</v>
      </c>
      <c r="B37" s="131" t="s">
        <v>686</v>
      </c>
      <c r="C37" s="131" t="s">
        <v>104</v>
      </c>
      <c r="D37" s="131" t="s">
        <v>31</v>
      </c>
      <c r="E37" s="41" t="s">
        <v>647</v>
      </c>
      <c r="F37" s="41" t="s">
        <v>687</v>
      </c>
      <c r="G37" s="19">
        <v>2</v>
      </c>
      <c r="H37" s="84" t="s">
        <v>656</v>
      </c>
      <c r="I37" s="19">
        <v>1</v>
      </c>
      <c r="J37" s="19">
        <v>0</v>
      </c>
      <c r="K37" s="19">
        <v>2</v>
      </c>
      <c r="L37" s="19">
        <v>2</v>
      </c>
      <c r="M37" s="19">
        <v>0</v>
      </c>
      <c r="N37" s="19">
        <v>0</v>
      </c>
      <c r="O37" s="19">
        <v>0</v>
      </c>
      <c r="P37" s="19">
        <v>0</v>
      </c>
      <c r="Q37" s="21">
        <v>9</v>
      </c>
      <c r="R37" s="8">
        <f t="shared" si="0"/>
        <v>0.12328767123287671</v>
      </c>
      <c r="S37" s="22" t="s">
        <v>114</v>
      </c>
    </row>
    <row r="38" spans="1:19" x14ac:dyDescent="0.25">
      <c r="A38" s="21">
        <f t="shared" si="2"/>
        <v>25</v>
      </c>
      <c r="B38" s="131" t="s">
        <v>688</v>
      </c>
      <c r="C38" s="131" t="s">
        <v>82</v>
      </c>
      <c r="D38" s="131" t="s">
        <v>33</v>
      </c>
      <c r="E38" s="41" t="s">
        <v>647</v>
      </c>
      <c r="F38" s="41" t="s">
        <v>689</v>
      </c>
      <c r="G38" s="19">
        <v>2</v>
      </c>
      <c r="H38" s="84">
        <v>2</v>
      </c>
      <c r="I38" s="19">
        <v>2</v>
      </c>
      <c r="J38" s="19">
        <v>0</v>
      </c>
      <c r="K38" s="19">
        <v>2</v>
      </c>
      <c r="L38" s="19">
        <v>0</v>
      </c>
      <c r="M38" s="19">
        <v>1</v>
      </c>
      <c r="N38" s="19">
        <v>0</v>
      </c>
      <c r="O38" s="19">
        <v>0</v>
      </c>
      <c r="P38" s="19">
        <v>0</v>
      </c>
      <c r="Q38" s="21">
        <f>SUM(G38:P38)</f>
        <v>9</v>
      </c>
      <c r="R38" s="8">
        <f t="shared" si="0"/>
        <v>0.12328767123287671</v>
      </c>
      <c r="S38" s="22" t="s">
        <v>114</v>
      </c>
    </row>
    <row r="39" spans="1:19" x14ac:dyDescent="0.25">
      <c r="A39" s="21">
        <f t="shared" si="2"/>
        <v>26</v>
      </c>
      <c r="B39" s="131" t="s">
        <v>690</v>
      </c>
      <c r="C39" s="131" t="s">
        <v>34</v>
      </c>
      <c r="D39" s="131" t="s">
        <v>603</v>
      </c>
      <c r="E39" s="41" t="s">
        <v>647</v>
      </c>
      <c r="F39" s="41" t="s">
        <v>691</v>
      </c>
      <c r="G39" s="19">
        <v>0</v>
      </c>
      <c r="H39" s="84">
        <v>2</v>
      </c>
      <c r="I39" s="19">
        <v>4</v>
      </c>
      <c r="J39" s="19">
        <v>0</v>
      </c>
      <c r="K39" s="19">
        <v>2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21">
        <f>SUM(G39:P39)</f>
        <v>8</v>
      </c>
      <c r="R39" s="8">
        <f t="shared" si="0"/>
        <v>0.1095890410958904</v>
      </c>
      <c r="S39" s="22" t="s">
        <v>114</v>
      </c>
    </row>
    <row r="40" spans="1:19" x14ac:dyDescent="0.25">
      <c r="A40" s="21">
        <f t="shared" si="2"/>
        <v>27</v>
      </c>
      <c r="B40" s="131" t="s">
        <v>692</v>
      </c>
      <c r="C40" s="131" t="s">
        <v>693</v>
      </c>
      <c r="D40" s="131" t="s">
        <v>694</v>
      </c>
      <c r="E40" s="77" t="s">
        <v>639</v>
      </c>
      <c r="F40" s="77" t="s">
        <v>695</v>
      </c>
      <c r="G40" s="19">
        <v>1</v>
      </c>
      <c r="H40" s="84">
        <v>0</v>
      </c>
      <c r="I40" s="19">
        <v>1</v>
      </c>
      <c r="J40" s="19">
        <v>1</v>
      </c>
      <c r="K40" s="19">
        <v>2</v>
      </c>
      <c r="L40" s="19">
        <v>1</v>
      </c>
      <c r="M40" s="19">
        <v>0</v>
      </c>
      <c r="N40" s="19">
        <v>0</v>
      </c>
      <c r="O40" s="19">
        <v>0</v>
      </c>
      <c r="P40" s="19">
        <v>0</v>
      </c>
      <c r="Q40" s="21">
        <f>SUM(G40:P40)</f>
        <v>6</v>
      </c>
      <c r="R40" s="8">
        <f t="shared" si="0"/>
        <v>8.2191780821917804E-2</v>
      </c>
      <c r="S40" s="30" t="s">
        <v>114</v>
      </c>
    </row>
    <row r="41" spans="1:19" x14ac:dyDescent="0.25">
      <c r="A41" s="21">
        <f t="shared" si="2"/>
        <v>28</v>
      </c>
      <c r="B41" s="131" t="s">
        <v>441</v>
      </c>
      <c r="C41" s="131" t="s">
        <v>60</v>
      </c>
      <c r="D41" s="131" t="s">
        <v>36</v>
      </c>
      <c r="E41" s="41" t="s">
        <v>647</v>
      </c>
      <c r="F41" s="41" t="s">
        <v>696</v>
      </c>
      <c r="G41" s="19">
        <v>0</v>
      </c>
      <c r="H41" s="84">
        <v>2</v>
      </c>
      <c r="I41" s="19">
        <v>3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21">
        <f>SUM(G41:P41)</f>
        <v>5</v>
      </c>
      <c r="R41" s="8">
        <f t="shared" si="0"/>
        <v>6.8493150684931503E-2</v>
      </c>
      <c r="S41" s="22" t="s">
        <v>114</v>
      </c>
    </row>
    <row r="42" spans="1:19" x14ac:dyDescent="0.25">
      <c r="A42" s="21">
        <f t="shared" si="2"/>
        <v>29</v>
      </c>
      <c r="B42" s="131" t="s">
        <v>697</v>
      </c>
      <c r="C42" s="131" t="s">
        <v>55</v>
      </c>
      <c r="D42" s="131" t="s">
        <v>70</v>
      </c>
      <c r="E42" s="41" t="s">
        <v>647</v>
      </c>
      <c r="F42" s="41" t="s">
        <v>698</v>
      </c>
      <c r="G42" s="19">
        <v>0</v>
      </c>
      <c r="H42" s="19">
        <v>0</v>
      </c>
      <c r="I42" s="19">
        <v>1</v>
      </c>
      <c r="J42" s="19">
        <v>0</v>
      </c>
      <c r="K42" s="19">
        <v>2</v>
      </c>
      <c r="L42" s="19">
        <v>1</v>
      </c>
      <c r="M42" s="19">
        <v>1</v>
      </c>
      <c r="N42" s="19">
        <v>0</v>
      </c>
      <c r="O42" s="19">
        <v>0</v>
      </c>
      <c r="P42" s="19">
        <v>0</v>
      </c>
      <c r="Q42" s="21">
        <f>SUM(G42:P42)</f>
        <v>5</v>
      </c>
      <c r="R42" s="8">
        <f t="shared" si="0"/>
        <v>6.8493150684931503E-2</v>
      </c>
      <c r="S42" s="22" t="s">
        <v>114</v>
      </c>
    </row>
    <row r="43" spans="1:19" ht="19.899999999999999" customHeight="1" x14ac:dyDescent="0.25">
      <c r="A43" s="58"/>
      <c r="B43" s="17"/>
      <c r="C43" s="17"/>
      <c r="D43" s="17"/>
      <c r="E43" s="11"/>
      <c r="F43" s="1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58"/>
      <c r="R43" s="7"/>
      <c r="S43" s="5"/>
    </row>
    <row r="44" spans="1:19" ht="20.25" customHeight="1" x14ac:dyDescent="0.25">
      <c r="A44" s="33"/>
      <c r="B44" s="33"/>
      <c r="C44" s="33"/>
      <c r="D44" s="11"/>
      <c r="E44" s="11"/>
      <c r="F44" s="11"/>
      <c r="G44" s="17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9" ht="15.75" x14ac:dyDescent="0.25">
      <c r="A45" s="3" t="s">
        <v>366</v>
      </c>
      <c r="B45" s="44"/>
      <c r="C45" s="52" t="s">
        <v>402</v>
      </c>
      <c r="D45" s="124" t="s">
        <v>403</v>
      </c>
      <c r="E45" s="124"/>
      <c r="F45" s="56"/>
      <c r="G45" s="17"/>
      <c r="H45" s="50"/>
      <c r="I45" s="50"/>
      <c r="J45" s="50"/>
      <c r="K45" s="50"/>
      <c r="L45" s="50"/>
      <c r="M45" s="50"/>
      <c r="N45" s="50"/>
      <c r="O45" s="50"/>
      <c r="P45" s="50"/>
      <c r="Q45" s="61"/>
    </row>
    <row r="46" spans="1:19" ht="19.899999999999999" customHeight="1" x14ac:dyDescent="0.25">
      <c r="A46" s="2"/>
      <c r="B46" s="2"/>
      <c r="C46" s="60" t="s">
        <v>367</v>
      </c>
      <c r="D46" s="116" t="s">
        <v>359</v>
      </c>
      <c r="E46" s="116"/>
      <c r="F46" s="116"/>
      <c r="G46" s="17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9" ht="19.899999999999999" customHeight="1" x14ac:dyDescent="0.25">
      <c r="A47" s="3" t="s">
        <v>368</v>
      </c>
      <c r="B47" s="44"/>
      <c r="C47" s="52" t="s">
        <v>511</v>
      </c>
      <c r="D47" s="124" t="s">
        <v>512</v>
      </c>
      <c r="E47" s="124"/>
      <c r="F47" s="57"/>
      <c r="G47" s="17"/>
      <c r="H47" s="50"/>
      <c r="I47" s="50"/>
      <c r="J47" s="50"/>
      <c r="K47" s="50"/>
      <c r="L47" s="50"/>
      <c r="M47" s="50"/>
      <c r="N47" s="50"/>
      <c r="O47" s="50"/>
      <c r="P47" s="50"/>
      <c r="Q47" s="61"/>
    </row>
    <row r="48" spans="1:19" ht="19.899999999999999" customHeight="1" x14ac:dyDescent="0.25">
      <c r="A48" s="44"/>
      <c r="B48" s="44"/>
      <c r="C48" s="60" t="s">
        <v>367</v>
      </c>
      <c r="D48" s="116" t="s">
        <v>359</v>
      </c>
      <c r="E48" s="116"/>
      <c r="F48" s="116"/>
      <c r="G48" s="17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ht="19.899999999999999" customHeight="1" x14ac:dyDescent="0.2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48:F48"/>
    <mergeCell ref="J8:S8"/>
    <mergeCell ref="A10:D10"/>
    <mergeCell ref="E10:G10"/>
    <mergeCell ref="A12:D12"/>
    <mergeCell ref="E12:G12"/>
    <mergeCell ref="A14:D14"/>
    <mergeCell ref="E14:G14"/>
    <mergeCell ref="G16:P16"/>
    <mergeCell ref="D45:E45"/>
    <mergeCell ref="D46:F46"/>
    <mergeCell ref="H46:Q46"/>
    <mergeCell ref="D47:E47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7"/>
  <sheetViews>
    <sheetView view="pageBreakPreview" topLeftCell="A3" zoomScaleSheetLayoutView="100" workbookViewId="0">
      <selection activeCell="I22" sqref="I22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127" t="s">
        <v>401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x14ac:dyDescent="0.25">
      <c r="A4" s="68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9"/>
      <c r="P4" s="69"/>
      <c r="Q4" s="71"/>
      <c r="R4" s="71"/>
      <c r="S4" s="71"/>
    </row>
    <row r="5" spans="1:19" ht="18.75" x14ac:dyDescent="0.25">
      <c r="A5" s="128" t="s">
        <v>11</v>
      </c>
      <c r="B5" s="128"/>
      <c r="C5" s="128"/>
      <c r="D5" s="128"/>
      <c r="E5" s="128"/>
      <c r="F5" s="128"/>
      <c r="G5" s="128"/>
      <c r="H5" s="128"/>
      <c r="I5" s="128"/>
      <c r="J5" s="126" t="s">
        <v>510</v>
      </c>
      <c r="K5" s="126"/>
      <c r="L5" s="126"/>
      <c r="M5" s="126"/>
      <c r="N5" s="126"/>
      <c r="O5" s="126"/>
      <c r="P5" s="126"/>
      <c r="Q5" s="126"/>
      <c r="R5" s="126"/>
      <c r="S5" s="126"/>
    </row>
    <row r="6" spans="1:19" x14ac:dyDescent="0.25">
      <c r="A6" s="68"/>
      <c r="B6" s="69"/>
      <c r="C6" s="69"/>
      <c r="D6" s="69"/>
      <c r="E6" s="72"/>
      <c r="F6" s="72"/>
      <c r="G6" s="69"/>
      <c r="H6" s="69"/>
      <c r="I6" s="69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68"/>
      <c r="B7" s="69"/>
      <c r="C7" s="69"/>
      <c r="D7" s="69"/>
      <c r="E7" s="72"/>
      <c r="F7" s="72"/>
      <c r="G7" s="69"/>
      <c r="H7" s="69"/>
      <c r="I7" s="69"/>
      <c r="J7" s="126" t="s">
        <v>365</v>
      </c>
      <c r="K7" s="126"/>
      <c r="L7" s="126"/>
      <c r="M7" s="126"/>
      <c r="N7" s="126"/>
      <c r="O7" s="126"/>
      <c r="P7" s="126"/>
      <c r="Q7" s="126"/>
      <c r="R7" s="126"/>
      <c r="S7" s="126"/>
    </row>
    <row r="8" spans="1:19" x14ac:dyDescent="0.25">
      <c r="A8" s="68"/>
      <c r="B8" s="69"/>
      <c r="C8" s="69"/>
      <c r="D8" s="69"/>
      <c r="E8" s="72"/>
      <c r="F8" s="72"/>
      <c r="G8" s="69"/>
      <c r="H8" s="69"/>
      <c r="I8" s="69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68"/>
      <c r="B9" s="69"/>
      <c r="C9" s="69"/>
      <c r="D9" s="69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  <c r="R9" s="71"/>
      <c r="S9" s="71"/>
    </row>
    <row r="10" spans="1:19" ht="15.75" x14ac:dyDescent="0.25">
      <c r="A10" s="118" t="s">
        <v>6</v>
      </c>
      <c r="B10" s="118"/>
      <c r="C10" s="118"/>
      <c r="D10" s="118"/>
      <c r="E10" s="119">
        <v>45190</v>
      </c>
      <c r="F10" s="119"/>
      <c r="G10" s="120"/>
      <c r="H10" s="69"/>
      <c r="I10" s="69"/>
      <c r="J10" s="69"/>
      <c r="K10" s="69"/>
      <c r="L10" s="69"/>
      <c r="M10" s="69"/>
      <c r="N10" s="69"/>
      <c r="O10" s="69"/>
      <c r="P10" s="69"/>
      <c r="Q10" s="71"/>
      <c r="R10" s="71"/>
      <c r="S10" s="71"/>
    </row>
    <row r="11" spans="1:19" ht="15.75" x14ac:dyDescent="0.25">
      <c r="A11" s="73"/>
      <c r="B11" s="74"/>
      <c r="C11" s="74"/>
      <c r="D11" s="74"/>
      <c r="E11" s="75"/>
      <c r="F11" s="75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71"/>
      <c r="S11" s="71"/>
    </row>
    <row r="12" spans="1:19" ht="15.75" x14ac:dyDescent="0.25">
      <c r="A12" s="118" t="s">
        <v>369</v>
      </c>
      <c r="B12" s="118"/>
      <c r="C12" s="118"/>
      <c r="D12" s="118"/>
      <c r="E12" s="121">
        <v>3</v>
      </c>
      <c r="F12" s="121"/>
      <c r="G12" s="121"/>
      <c r="H12" s="74" t="s">
        <v>13</v>
      </c>
      <c r="I12" s="69"/>
      <c r="J12" s="69"/>
      <c r="K12" s="69"/>
      <c r="L12" s="69"/>
      <c r="M12" s="69"/>
      <c r="N12" s="69"/>
      <c r="O12" s="69"/>
      <c r="P12" s="69"/>
      <c r="Q12" s="71"/>
      <c r="R12" s="71"/>
      <c r="S12" s="71"/>
    </row>
    <row r="13" spans="1:19" ht="15.75" x14ac:dyDescent="0.25">
      <c r="A13" s="73"/>
      <c r="B13" s="74"/>
      <c r="C13" s="74"/>
      <c r="D13" s="74"/>
      <c r="E13" s="75"/>
      <c r="F13" s="75"/>
      <c r="G13" s="76"/>
      <c r="H13" s="69"/>
      <c r="I13" s="69"/>
      <c r="J13" s="69"/>
      <c r="K13" s="69"/>
      <c r="L13" s="69"/>
      <c r="M13" s="69"/>
      <c r="N13" s="69"/>
      <c r="O13" s="69"/>
      <c r="P13" s="69"/>
      <c r="Q13" s="71"/>
      <c r="R13" s="71"/>
      <c r="S13" s="71"/>
    </row>
    <row r="14" spans="1:19" ht="15.75" x14ac:dyDescent="0.25">
      <c r="A14" s="118" t="s">
        <v>370</v>
      </c>
      <c r="B14" s="118"/>
      <c r="C14" s="118"/>
      <c r="D14" s="118"/>
      <c r="E14" s="121">
        <v>73</v>
      </c>
      <c r="F14" s="121"/>
      <c r="G14" s="121"/>
      <c r="H14" s="69"/>
      <c r="I14" s="69"/>
      <c r="J14" s="69"/>
      <c r="K14" s="69"/>
      <c r="L14" s="69"/>
      <c r="M14" s="69"/>
      <c r="N14" s="69"/>
      <c r="O14" s="69"/>
      <c r="P14" s="69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2" t="s">
        <v>17</v>
      </c>
      <c r="H16" s="123"/>
      <c r="I16" s="123"/>
      <c r="J16" s="123"/>
      <c r="K16" s="123"/>
      <c r="L16" s="123"/>
      <c r="M16" s="123"/>
      <c r="N16" s="123"/>
      <c r="O16" s="123"/>
      <c r="P16" s="129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131" t="s">
        <v>629</v>
      </c>
      <c r="C18" s="131" t="s">
        <v>82</v>
      </c>
      <c r="D18" s="131" t="s">
        <v>87</v>
      </c>
      <c r="E18" s="77" t="s">
        <v>630</v>
      </c>
      <c r="F18" s="77" t="s">
        <v>631</v>
      </c>
      <c r="G18" s="19">
        <v>2</v>
      </c>
      <c r="H18" s="19">
        <v>6</v>
      </c>
      <c r="I18" s="19">
        <v>5</v>
      </c>
      <c r="J18" s="19">
        <v>6</v>
      </c>
      <c r="K18" s="19">
        <v>2</v>
      </c>
      <c r="L18" s="19">
        <v>8</v>
      </c>
      <c r="M18" s="19">
        <v>0</v>
      </c>
      <c r="N18" s="19">
        <v>0</v>
      </c>
      <c r="O18" s="19">
        <v>4</v>
      </c>
      <c r="P18" s="19">
        <v>0</v>
      </c>
      <c r="Q18" s="21">
        <f>SUM(G18:P18)</f>
        <v>33</v>
      </c>
      <c r="R18" s="8">
        <f>Q18/$E$14</f>
        <v>0.45205479452054792</v>
      </c>
      <c r="S18" s="30" t="s">
        <v>113</v>
      </c>
    </row>
    <row r="19" spans="1:19" x14ac:dyDescent="0.25">
      <c r="A19" s="21">
        <v>2</v>
      </c>
      <c r="B19" s="131" t="s">
        <v>632</v>
      </c>
      <c r="C19" s="131" t="s">
        <v>633</v>
      </c>
      <c r="D19" s="131" t="s">
        <v>634</v>
      </c>
      <c r="E19" s="77" t="s">
        <v>635</v>
      </c>
      <c r="F19" s="77" t="s">
        <v>845</v>
      </c>
      <c r="G19" s="19">
        <v>2</v>
      </c>
      <c r="H19" s="19">
        <v>0</v>
      </c>
      <c r="I19" s="19">
        <v>5</v>
      </c>
      <c r="J19" s="19">
        <v>6</v>
      </c>
      <c r="K19" s="19">
        <v>2</v>
      </c>
      <c r="L19" s="19">
        <v>1</v>
      </c>
      <c r="M19" s="19">
        <v>0</v>
      </c>
      <c r="N19" s="19">
        <v>0</v>
      </c>
      <c r="O19" s="19">
        <v>5</v>
      </c>
      <c r="P19" s="19">
        <v>3</v>
      </c>
      <c r="Q19" s="21">
        <f>SUM(G19:P19)</f>
        <v>24</v>
      </c>
      <c r="R19" s="8">
        <f>Q19/$E$14</f>
        <v>0.32876712328767121</v>
      </c>
      <c r="S19" s="30" t="s">
        <v>114</v>
      </c>
    </row>
    <row r="20" spans="1:19" x14ac:dyDescent="0.25">
      <c r="A20" s="21">
        <v>3</v>
      </c>
      <c r="B20" s="131" t="s">
        <v>636</v>
      </c>
      <c r="C20" s="131" t="s">
        <v>637</v>
      </c>
      <c r="D20" s="131" t="s">
        <v>23</v>
      </c>
      <c r="E20" s="77" t="s">
        <v>635</v>
      </c>
      <c r="F20" s="77" t="s">
        <v>846</v>
      </c>
      <c r="G20" s="19">
        <v>2</v>
      </c>
      <c r="H20" s="19">
        <v>1</v>
      </c>
      <c r="I20" s="19">
        <v>6</v>
      </c>
      <c r="J20" s="19">
        <v>4</v>
      </c>
      <c r="K20" s="19">
        <v>2</v>
      </c>
      <c r="L20" s="19">
        <v>1</v>
      </c>
      <c r="M20" s="19">
        <v>0</v>
      </c>
      <c r="N20" s="19">
        <v>0</v>
      </c>
      <c r="O20" s="19">
        <v>0</v>
      </c>
      <c r="P20" s="19">
        <v>2</v>
      </c>
      <c r="Q20" s="21">
        <f>SUM(G20:P20)</f>
        <v>18</v>
      </c>
      <c r="R20" s="8">
        <f>Q20/$E$14</f>
        <v>0.24657534246575341</v>
      </c>
      <c r="S20" s="30" t="s">
        <v>114</v>
      </c>
    </row>
    <row r="21" spans="1:19" ht="19.899999999999999" customHeight="1" x14ac:dyDescent="0.25">
      <c r="A21" s="58"/>
      <c r="B21" s="17"/>
      <c r="C21" s="17"/>
      <c r="D21" s="17"/>
      <c r="E21" s="11"/>
      <c r="F21" s="1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58"/>
      <c r="R21" s="7"/>
      <c r="S21" s="5"/>
    </row>
    <row r="22" spans="1:19" ht="20.25" customHeight="1" x14ac:dyDescent="0.25">
      <c r="A22" s="33"/>
      <c r="B22" s="33"/>
      <c r="C22" s="33"/>
      <c r="D22" s="11"/>
      <c r="E22" s="11"/>
      <c r="F22" s="11"/>
      <c r="G22" s="17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9" ht="15.75" x14ac:dyDescent="0.25">
      <c r="A23" s="3" t="s">
        <v>366</v>
      </c>
      <c r="B23" s="44"/>
      <c r="C23" s="52" t="s">
        <v>402</v>
      </c>
      <c r="D23" s="124" t="s">
        <v>403</v>
      </c>
      <c r="E23" s="124"/>
      <c r="F23" s="56"/>
      <c r="G23" s="17"/>
      <c r="H23" s="50"/>
      <c r="I23" s="50"/>
      <c r="J23" s="50"/>
      <c r="K23" s="50"/>
      <c r="L23" s="50"/>
      <c r="M23" s="50"/>
      <c r="N23" s="50"/>
      <c r="O23" s="50"/>
      <c r="P23" s="50"/>
      <c r="Q23" s="61"/>
    </row>
    <row r="24" spans="1:19" ht="19.899999999999999" customHeight="1" x14ac:dyDescent="0.25">
      <c r="A24" s="2"/>
      <c r="B24" s="2"/>
      <c r="C24" s="60" t="s">
        <v>367</v>
      </c>
      <c r="D24" s="116" t="s">
        <v>359</v>
      </c>
      <c r="E24" s="116"/>
      <c r="F24" s="116"/>
      <c r="G24" s="17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1:19" ht="19.899999999999999" customHeight="1" x14ac:dyDescent="0.25">
      <c r="A25" s="3" t="s">
        <v>368</v>
      </c>
      <c r="B25" s="44"/>
      <c r="C25" s="52" t="s">
        <v>511</v>
      </c>
      <c r="D25" s="124" t="s">
        <v>512</v>
      </c>
      <c r="E25" s="124"/>
      <c r="F25" s="57"/>
      <c r="G25" s="17"/>
      <c r="H25" s="50"/>
      <c r="I25" s="50"/>
      <c r="J25" s="50"/>
      <c r="K25" s="50"/>
      <c r="L25" s="50"/>
      <c r="M25" s="50"/>
      <c r="N25" s="50"/>
      <c r="O25" s="50"/>
      <c r="P25" s="50"/>
      <c r="Q25" s="61"/>
    </row>
    <row r="26" spans="1:19" ht="19.899999999999999" customHeight="1" x14ac:dyDescent="0.25">
      <c r="A26" s="44"/>
      <c r="B26" s="44"/>
      <c r="C26" s="60" t="s">
        <v>367</v>
      </c>
      <c r="D26" s="116" t="s">
        <v>359</v>
      </c>
      <c r="E26" s="116"/>
      <c r="F26" s="116"/>
      <c r="G26" s="17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9" ht="19.899999999999999" customHeight="1" x14ac:dyDescent="0.2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26:F26"/>
    <mergeCell ref="J8:S8"/>
    <mergeCell ref="A10:D10"/>
    <mergeCell ref="E10:G10"/>
    <mergeCell ref="A12:D12"/>
    <mergeCell ref="E12:G12"/>
    <mergeCell ref="A14:D14"/>
    <mergeCell ref="E14:G14"/>
    <mergeCell ref="G16:P16"/>
    <mergeCell ref="D23:E23"/>
    <mergeCell ref="D24:F24"/>
    <mergeCell ref="H24:Q24"/>
    <mergeCell ref="D25:E25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2023-10-12T06:15:19Z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